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9035" windowHeight="10995" activeTab="0"/>
  </bookViews>
  <sheets>
    <sheet name="KPM_Input_ASX" sheetId="1" r:id="rId1"/>
    <sheet name="KPM_Output_ASX" sheetId="2" r:id="rId2"/>
  </sheets>
  <externalReferences>
    <externalReference r:id="rId5"/>
  </externalReferences>
  <definedNames>
    <definedName name="Choices_Wrapper" localSheetId="1">'KPM_Output_ASX'!Choices_Wrapper</definedName>
    <definedName name="Choices_Wrapper">[0]!Choices_Wrapper</definedName>
    <definedName name="Choices_Wrapper2" localSheetId="1">'KPM_Output_ASX'!Choices_Wrapper2</definedName>
    <definedName name="Choices_Wrapper2">[0]!Choices_Wrapper2</definedName>
    <definedName name="Company" localSheetId="1">'KPM_Output_ASX'!Company</definedName>
    <definedName name="Company">[0]!Company</definedName>
    <definedName name="HY_SEC3_EQS3">#REF!</definedName>
    <definedName name="HY_SEC3_EQS3_FN">#REF!</definedName>
    <definedName name="HY_SEC4_DPS_1_FN">'[1]DPS'!#REF!</definedName>
    <definedName name="HY_SEC5_CFNd4_FN">#REF!</definedName>
    <definedName name="HY_SEC6_AVBS_2">#REF!</definedName>
    <definedName name="HY_SEC6_AVBS_2_FN">#REF!</definedName>
    <definedName name="OK" localSheetId="1" hidden="1">{"analyst",#N/A,FALSE,"Result";"Index",#N/A,FALSE,"Index";"asx1",#N/A,FALSE,"ASX1";"asx2",#N/A,FALSE,"ASX2";"Review",#N/A,FALSE,"Review";"Analyst",#N/A,FALSE,"Analyst"}</definedName>
    <definedName name="OK" hidden="1">{"analyst",#N/A,FALSE,"Result";"Index",#N/A,FALSE,"Index";"asx1",#N/A,FALSE,"ASX1";"asx2",#N/A,FALSE,"ASX2";"Review",#N/A,FALSE,"Review";"Analyst",#N/A,FALSE,"Analyst"}</definedName>
    <definedName name="OK_1" localSheetId="1" hidden="1">{"analyst",#N/A,FALSE,"Result";"Index",#N/A,FALSE,"Index";"asx1",#N/A,FALSE,"ASX1";"asx2",#N/A,FALSE,"ASX2";"Review",#N/A,FALSE,"Review";"Analyst",#N/A,FALSE,"Analyst"}</definedName>
    <definedName name="OK_1" hidden="1">{"analyst",#N/A,FALSE,"Result";"Index",#N/A,FALSE,"Index";"asx1",#N/A,FALSE,"ASX1";"asx2",#N/A,FALSE,"ASX2";"Review",#N/A,FALSE,"Review";"Analyst",#N/A,FALSE,"Analyst"}</definedName>
    <definedName name="_xlnm.Print_Area" localSheetId="0">'KPM_Input_ASX'!$A$1:$M$83</definedName>
    <definedName name="_xlnm.Print_Area" localSheetId="1">'KPM_Output_ASX'!$A$1:$E$65</definedName>
    <definedName name="qq" localSheetId="1">'KPM_Output_ASX'!qq</definedName>
    <definedName name="qq">[0]!qq</definedName>
    <definedName name="qq2" localSheetId="1">'KPM_Output_ASX'!qq2</definedName>
    <definedName name="qq2">[0]!qq2</definedName>
    <definedName name="Table_3C_G_SCol">#REF!</definedName>
    <definedName name="vsdf" localSheetId="1" hidden="1">{"ResultsSummaryNew",#N/A,FALSE,"ASX QTR";"Index",#N/A,FALSE,"ASX Ind";"ASXNew",#N/A,FALSE,"ASX QTR"}</definedName>
    <definedName name="vsdf" hidden="1">{"ResultsSummaryNew",#N/A,FALSE,"ASX QTR";"Index",#N/A,FALSE,"ASX Ind";"ASXNew",#N/A,FALSE,"ASX QTR"}</definedName>
    <definedName name="vsdf_1" localSheetId="1" hidden="1">{"ResultsSummaryNew",#N/A,FALSE,"ASX QTR";"Index",#N/A,FALSE,"ASX Ind";"ASXNew",#N/A,FALSE,"ASX QTR"}</definedName>
    <definedName name="vsdf_1" hidden="1">{"ResultsSummaryNew",#N/A,FALSE,"ASX QTR";"Index",#N/A,FALSE,"ASX Ind";"ASXNew",#N/A,FALSE,"ASX QTR"}</definedName>
    <definedName name="wrn.aaPressRelease." localSheetId="1" hidden="1">{"ResultsSummaryNew",#N/A,FALSE,"ASX QTR";"Index",#N/A,FALSE,"ASX Ind";"ASXNew",#N/A,FALSE,"ASX QTR"}</definedName>
    <definedName name="wrn.aaPressRelease." hidden="1">{"ResultsSummaryNew",#N/A,FALSE,"ASX QTR";"Index",#N/A,FALSE,"ASX Ind";"ASXNew",#N/A,FALSE,"ASX QTR"}</definedName>
    <definedName name="wrn.aaPressRelease._1" localSheetId="1" hidden="1">{"ResultsSummaryNew",#N/A,FALSE,"ASX QTR";"Index",#N/A,FALSE,"ASX Ind";"ASXNew",#N/A,FALSE,"ASX QTR"}</definedName>
    <definedName name="wrn.aaPressRelease._1" hidden="1">{"ResultsSummaryNew",#N/A,FALSE,"ASX QTR";"Index",#N/A,FALSE,"ASX Ind";"ASXNew",#N/A,FALSE,"ASX QTR"}</definedName>
    <definedName name="wrn.Accounts." localSheetId="1" hidden="1">{"BSPLCF",#N/A,FALSE,"BS, PL, Cash flow";"BSPLCF_CONTD",#N/A,FALSE,"BS,PL,CF_contd"}</definedName>
    <definedName name="wrn.Accounts." hidden="1">{"BSPLCF",#N/A,FALSE,"BS, PL, Cash flow";"BSPLCF_CONTD",#N/A,FALSE,"BS,PL,CF_contd"}</definedName>
    <definedName name="wrn.Accounts._1" localSheetId="1" hidden="1">{"BSPLCF",#N/A,FALSE,"BS, PL, Cash flow";"BSPLCF_CONTD",#N/A,FALSE,"BS,PL,CF_contd"}</definedName>
    <definedName name="wrn.Accounts._1" hidden="1">{"BSPLCF",#N/A,FALSE,"BS, PL, Cash flow";"BSPLCF_CONTD",#N/A,FALSE,"BS,PL,CF_contd"}</definedName>
    <definedName name="wrn.PressRelease." localSheetId="1" hidden="1">{"analyst",#N/A,FALSE,"Result";"Index",#N/A,FALSE,"Index";"asx1",#N/A,FALSE,"ASX1";"asx2",#N/A,FALSE,"ASX2";"Review",#N/A,FALSE,"Review";"Analyst",#N/A,FALSE,"Analyst"}</definedName>
    <definedName name="wrn.PressRelease." hidden="1">{"analyst",#N/A,FALSE,"Result";"Index",#N/A,FALSE,"Index";"asx1",#N/A,FALSE,"ASX1";"asx2",#N/A,FALSE,"ASX2";"Review",#N/A,FALSE,"Review";"Analyst",#N/A,FALSE,"Analyst"}</definedName>
    <definedName name="wrn.PressRelease._1" localSheetId="1" hidden="1">{"analyst",#N/A,FALSE,"Result";"Index",#N/A,FALSE,"Index";"asx1",#N/A,FALSE,"ASX1";"asx2",#N/A,FALSE,"ASX2";"Review",#N/A,FALSE,"Review";"Analyst",#N/A,FALSE,"Analyst"}</definedName>
    <definedName name="wrn.PressRelease._1" hidden="1">{"analyst",#N/A,FALSE,"Result";"Index",#N/A,FALSE,"Index";"asx1",#N/A,FALSE,"ASX1";"asx2",#N/A,FALSE,"ASX2";"Review",#N/A,FALSE,"Review";"Analyst",#N/A,FALSE,"Analyst"}</definedName>
  </definedNames>
  <calcPr fullCalcOnLoad="1"/>
</workbook>
</file>

<file path=xl/sharedStrings.xml><?xml version="1.0" encoding="utf-8"?>
<sst xmlns="http://schemas.openxmlformats.org/spreadsheetml/2006/main" count="212" uniqueCount="127">
  <si>
    <t>NATIONAL AUSTRALIA BANK</t>
  </si>
  <si>
    <t>Template for Key Performance Measures</t>
  </si>
  <si>
    <t>Input Schedule</t>
  </si>
  <si>
    <t>Half Year to</t>
  </si>
  <si>
    <t>Results</t>
  </si>
  <si>
    <t>Divisional Cash Earnings</t>
  </si>
  <si>
    <t>$m</t>
  </si>
  <si>
    <t>Announcement</t>
  </si>
  <si>
    <t>Net interest income</t>
  </si>
  <si>
    <t>Page 10</t>
  </si>
  <si>
    <t>Other operating income</t>
  </si>
  <si>
    <t>MLC net operating income</t>
  </si>
  <si>
    <t>Net operating income</t>
  </si>
  <si>
    <t>Operating expenses</t>
  </si>
  <si>
    <t>Underlying profit</t>
  </si>
  <si>
    <t>Charge to provide for bad and doubtful debts</t>
  </si>
  <si>
    <t>Income tax expense</t>
  </si>
  <si>
    <t>Cash earnings before IoRE, distributions</t>
  </si>
  <si>
    <t xml:space="preserve"> and non-controlling interest</t>
  </si>
  <si>
    <t>Net profit - non-controlling interest</t>
  </si>
  <si>
    <t>IoRE</t>
  </si>
  <si>
    <t>Distributions</t>
  </si>
  <si>
    <t>Cash earnings</t>
  </si>
  <si>
    <t>Adjusted for non-cash earnings items / (after tax):</t>
  </si>
  <si>
    <t xml:space="preserve">Treasury shares </t>
  </si>
  <si>
    <t>Fair value and hedge ineffectiveness</t>
  </si>
  <si>
    <t>IoRE discount rate variation</t>
  </si>
  <si>
    <t>Efficiency, quality and service initiatives (EQS)</t>
  </si>
  <si>
    <t>Litigation expense</t>
  </si>
  <si>
    <t>Property revaluation</t>
  </si>
  <si>
    <t>Provision for tax NZ structured finance transactions</t>
  </si>
  <si>
    <t>MLC reinsurance dispute</t>
  </si>
  <si>
    <t>Refund of tax on exchangeable capital units (ExCaps) settlement</t>
  </si>
  <si>
    <t>Amortisation of acquired intangible assets</t>
  </si>
  <si>
    <t>Due diligence, acquisition and integration costs</t>
  </si>
  <si>
    <t>Net profit attributable to owners of the Company</t>
  </si>
  <si>
    <t>Average equity data</t>
  </si>
  <si>
    <t>Average interest-earnings assets</t>
  </si>
  <si>
    <t>Page 150</t>
  </si>
  <si>
    <t>Average assets</t>
  </si>
  <si>
    <t>Average equity</t>
  </si>
  <si>
    <t>Page 152</t>
  </si>
  <si>
    <t>Average non-controlling interest in controlled entities</t>
  </si>
  <si>
    <t xml:space="preserve">Average Trust Preferred Securities </t>
  </si>
  <si>
    <t>Average Trust Preferred Securities II</t>
  </si>
  <si>
    <t>Average National Income Securities</t>
  </si>
  <si>
    <t>Average National Capital Instruments</t>
  </si>
  <si>
    <t xml:space="preserve">Average BNZ Income Securities </t>
  </si>
  <si>
    <t>Average BNZ Income Securities 2</t>
  </si>
  <si>
    <t>Average Treasury Shares</t>
  </si>
  <si>
    <t>Earnings per share data</t>
  </si>
  <si>
    <t>Basic weighted average ordinary shares (no. '000)</t>
  </si>
  <si>
    <t>Page 156</t>
  </si>
  <si>
    <t>Diluted weighted average ordinary shares (no. '000)</t>
  </si>
  <si>
    <t>Cash Earnings per share data</t>
  </si>
  <si>
    <t>Dividends on other equity instruments</t>
  </si>
  <si>
    <t>Interest expense on convertible notes</t>
  </si>
  <si>
    <t>Net tangible assets per share data</t>
  </si>
  <si>
    <t>Ordinary shares - Fully paid (no. '000)</t>
  </si>
  <si>
    <t>Page 157</t>
  </si>
  <si>
    <t>Ordinary shares - Partly paid (no. '000)</t>
  </si>
  <si>
    <t>Dividend per share (cents)</t>
  </si>
  <si>
    <t>Page 114</t>
  </si>
  <si>
    <t>Total equity / net assets</t>
  </si>
  <si>
    <t>Page 104</t>
  </si>
  <si>
    <t>Non-controlling interest in controlled entities</t>
  </si>
  <si>
    <t>National Income Securities</t>
  </si>
  <si>
    <t>Page 122</t>
  </si>
  <si>
    <t>Trust Preferred Securities</t>
  </si>
  <si>
    <t>Trust Preferred Securities II</t>
  </si>
  <si>
    <t>National Capital Instruments</t>
  </si>
  <si>
    <t xml:space="preserve">BNZ Income Securities </t>
  </si>
  <si>
    <t>BNZ Income Securities 2</t>
  </si>
  <si>
    <t>Goodwill and other intangible assets</t>
  </si>
  <si>
    <t>Average FTEs</t>
  </si>
  <si>
    <t>Page 35</t>
  </si>
  <si>
    <t>Banking cost to income ratio data</t>
  </si>
  <si>
    <t>Group operating expenses</t>
  </si>
  <si>
    <t>MLC operating expenses</t>
  </si>
  <si>
    <t>Page 19</t>
  </si>
  <si>
    <t>Eliminations</t>
  </si>
  <si>
    <t>Page 40</t>
  </si>
  <si>
    <t>Group net interest income</t>
  </si>
  <si>
    <t>Group other operating income</t>
  </si>
  <si>
    <t>Output summary - ratios</t>
  </si>
  <si>
    <t>Key indicators</t>
  </si>
  <si>
    <t>Basic cash earnings per ordinary share - cents</t>
  </si>
  <si>
    <t xml:space="preserve">Cash earnings </t>
  </si>
  <si>
    <t>Less: Dividends on other equity instruments</t>
  </si>
  <si>
    <t>Adjusted cash earnings (basic)</t>
  </si>
  <si>
    <t>Add: Interest expense on convertible notes</t>
  </si>
  <si>
    <t>Adjusted cash earnings (diluted)</t>
  </si>
  <si>
    <t>Weighted average ordinary shares (no. '000)</t>
  </si>
  <si>
    <t>Diluted cash earnings per share - cents</t>
  </si>
  <si>
    <t>Cash earnings on average equity</t>
  </si>
  <si>
    <t>Less: Average non-controlling interest in controlled entities</t>
  </si>
  <si>
    <t>Less: Average Trust Preferred Securities</t>
  </si>
  <si>
    <t>Less: Average Trust Preferred Securities II</t>
  </si>
  <si>
    <t>Less: Average National Income Securities</t>
  </si>
  <si>
    <t>Less: Average National Capital Instruments</t>
  </si>
  <si>
    <t>Less: Average BNZ Income Securities</t>
  </si>
  <si>
    <t>Less: Average BNZ Income Securities 2</t>
  </si>
  <si>
    <t>Add: Average Treasury Shares</t>
  </si>
  <si>
    <t>Adjusted average equity for cash earnings on average equity calculation</t>
  </si>
  <si>
    <t>Profitability, performance and efficiency measures</t>
  </si>
  <si>
    <t>Dividend payout ratio</t>
  </si>
  <si>
    <t>Cash earnings on average assets</t>
  </si>
  <si>
    <t>Cash earnings per average FTE ($000)</t>
  </si>
  <si>
    <t>Banking cost to income ratio</t>
  </si>
  <si>
    <t>Less: MLC Operating expenses</t>
  </si>
  <si>
    <t>Add: Eliminations</t>
  </si>
  <si>
    <t>Banking operating expenses</t>
  </si>
  <si>
    <t>Net tangible assets (NTA) per share ($)</t>
  </si>
  <si>
    <t>Less: non-controlling interest in controlled entities</t>
  </si>
  <si>
    <t>Less: Trust Preferred Securities</t>
  </si>
  <si>
    <t>Less: Trust Preferred Securities II</t>
  </si>
  <si>
    <t>Less: National Income Securities</t>
  </si>
  <si>
    <t>Less: National Capital Instruments</t>
  </si>
  <si>
    <t>Less: BNZ Income Securities</t>
  </si>
  <si>
    <t>Less: BNZ Income Securities 2</t>
  </si>
  <si>
    <t>Less: Goodwill and other intangible assets</t>
  </si>
  <si>
    <t>Net tangible assets (NTA)</t>
  </si>
  <si>
    <t>Ordinary shares - Including partly paid (no. '000)</t>
  </si>
  <si>
    <t>Cash earnings before tax, IoRE, distributions and non-controlling interest</t>
  </si>
  <si>
    <t>Mar 11</t>
  </si>
  <si>
    <t>Sep 10</t>
  </si>
  <si>
    <t>Mar 10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</si>
</sst>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(* #,##0_);_(* \(#,##0\);_(* &quot;-&quot;_);_(@_)"/>
    <numFmt numFmtId="166" formatCode="0.0%"/>
    <numFmt numFmtId="167" formatCode="_(#,##0.0%_);\(#,##0.0%\);_(&quot;-&quot;_)"/>
    <numFmt numFmtId="168" formatCode="_(#,##0.00%_);\(#,##0.00%\);_(&quot;-&quot;_)"/>
    <numFmt numFmtId="169" formatCode="_(#,##0%_);\(#,##0%\);_(&quot;-&quot;_)"/>
    <numFmt numFmtId="170" formatCode="_(* #,##0.0_);_(* \(#,##0.0\);_(* &quot;-&quot;_);_(@_)"/>
    <numFmt numFmtId="171" formatCode="_-* #,##0_-;\-* #,##0_-;_-* &quot;-&quot;??_-;_-@_-"/>
    <numFmt numFmtId="172" formatCode="_-* #,##0.0_-;\-* #,##0.0_-;_-* &quot;-&quot;??_-;_-@_-"/>
    <numFmt numFmtId="173" formatCode="_(* #,##0.00_);_(* \(#,##0.00\);_(* &quot;-&quot;_);_(@_)"/>
    <numFmt numFmtId="174" formatCode="_(* #,##0_);_(* \(#,##0\);_(\ &quot;-&quot;_);_(@_)"/>
    <numFmt numFmtId="175" formatCode="_(* #,##0.0_);_(* \(#,##0.0\);_(\ &quot;-&quot;_);_(@_)"/>
    <numFmt numFmtId="176" formatCode="yyyy"/>
    <numFmt numFmtId="177" formatCode="_(* #,##0.0000_);_(* \(#,##0.0000\);_(* &quot;-&quot;_);_(@_)"/>
    <numFmt numFmtId="178" formatCode="_(* #,##0.000_);_(* \(#,##0.000\);_(* &quot;-&quot;_);_(@_)"/>
    <numFmt numFmtId="179" formatCode="_-* #,##0.000_-;\-* #,##0.000_-;_-* &quot;-&quot;??_-;_-@_-"/>
    <numFmt numFmtId="180" formatCode="0.000%"/>
    <numFmt numFmtId="181" formatCode="_-* #,##0.0000_-;\-* #,##0.0000_-;_-* &quot;-&quot;??_-;_-@_-"/>
    <numFmt numFmtId="182" formatCode="dd\ mmm\ yy"/>
    <numFmt numFmtId="183" formatCode="d\ mmm\ yy"/>
    <numFmt numFmtId="184" formatCode="mmm\ yy"/>
    <numFmt numFmtId="185" formatCode="[$-C09]d\ mmmm\ yyyy;@"/>
    <numFmt numFmtId="186" formatCode="#,##0&quot; bps &quot;;\(#,##0&quot; bps)&quot;;_(* &quot;-&quot;_)"/>
    <numFmt numFmtId="187" formatCode="dd\ mmmm\ yyyy"/>
    <numFmt numFmtId="188" formatCode="dd\ mmmm"/>
    <numFmt numFmtId="189" formatCode="&quot;$&quot;#,##0.0\m;\-&quot;$&quot;#,##0.0\m;\-"/>
    <numFmt numFmtId="190" formatCode="_(&quot;$&quot;#,##0.00_);\(&quot;$&quot;#,##0.00\);_(&quot;-&quot;_)"/>
    <numFmt numFmtId="191" formatCode="d/m/yy"/>
    <numFmt numFmtId="192" formatCode="_(#,##0.0\x_);\(#,##0.0\x\);_(&quot;-&quot;_)"/>
    <numFmt numFmtId="193" formatCode="_(#,##0_);\(#,##0\);_(&quot;-&quot;_)"/>
    <numFmt numFmtId="194" formatCode="_(###0_);\(###0\);_(###0_)"/>
    <numFmt numFmtId="195" formatCode="_)d/m/yy_)"/>
    <numFmt numFmtId="196" formatCode="#,##0.00_ ;[Red]\-#,##0.00\ "/>
    <numFmt numFmtId="197" formatCode="_(* #,##0_);_(* \(#,##0\);_(* &quot;-&quot;?_);_(@_)"/>
    <numFmt numFmtId="198" formatCode="_(* #,##0.0_);_(* \(#,##0.0\);_(* &quot;-&quot;?_);_(@_)"/>
    <numFmt numFmtId="199" formatCode="0.00%;\(0.00%\)"/>
    <numFmt numFmtId="200" formatCode="dd\-mmm\-yyyy"/>
    <numFmt numFmtId="201" formatCode="#,##0.0_);[Red]\(#,##0.0\)"/>
    <numFmt numFmtId="202" formatCode="_ * #,##0.00_ ;_ * \-#,##0.00_ ;_ * &quot;-&quot;??_ ;_ @_ "/>
    <numFmt numFmtId="203" formatCode="_(* #,##0.00_);_(* \(#,##0.00\);_(* &quot;-&quot;??_);_(@_)"/>
    <numFmt numFmtId="204" formatCode="m/d/yy_)"/>
    <numFmt numFmtId="205" formatCode="#,##0.0_);\(#,##0.0\)"/>
    <numFmt numFmtId="206" formatCode="#,##0.000_);\(#,##0.000\)"/>
    <numFmt numFmtId="207" formatCode="mmm\-yy_)"/>
    <numFmt numFmtId="208" formatCode="0.0%;\(0.0%\)"/>
    <numFmt numFmtId="209" formatCode="0.0%;[Red]\-0.0%"/>
    <numFmt numFmtId="210" formatCode="0.00%;[Red]\-0.00%"/>
    <numFmt numFmtId="211" formatCode="###0_)"/>
  </numFmts>
  <fonts count="104">
    <font>
      <sz val="10"/>
      <name val="Arial"/>
      <family val="0"/>
    </font>
    <font>
      <sz val="10"/>
      <name val="Arial Narrow"/>
      <family val="2"/>
    </font>
    <font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8"/>
      <name val="Arial"/>
      <family val="0"/>
    </font>
    <font>
      <sz val="8"/>
      <name val="Garamond"/>
      <family val="1"/>
    </font>
    <font>
      <sz val="12"/>
      <name val="Frutiger 45 Light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22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name val="Arial"/>
      <family val="0"/>
    </font>
    <font>
      <i/>
      <sz val="10"/>
      <name val="Arial"/>
      <family val="0"/>
    </font>
    <font>
      <sz val="10"/>
      <name val="Univers (WN)"/>
      <family val="0"/>
    </font>
    <font>
      <sz val="8"/>
      <name val="CG Times (E1)"/>
      <family val="0"/>
    </font>
    <font>
      <sz val="10"/>
      <name val="Helv"/>
      <family val="0"/>
    </font>
    <font>
      <sz val="8"/>
      <name val="Times New Roman"/>
      <family val="1"/>
    </font>
    <font>
      <i/>
      <sz val="11"/>
      <color indexed="23"/>
      <name val="Calibri"/>
      <family val="2"/>
    </font>
    <font>
      <u val="single"/>
      <sz val="7.5"/>
      <color indexed="36"/>
      <name val="Arial"/>
      <family val="0"/>
    </font>
    <font>
      <sz val="11"/>
      <color indexed="17"/>
      <name val="Calibri"/>
      <family val="2"/>
    </font>
    <font>
      <b/>
      <sz val="10"/>
      <name val="Palatino"/>
      <family val="0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60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0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0"/>
      <name val="Calibri"/>
      <family val="2"/>
    </font>
    <font>
      <b/>
      <sz val="7"/>
      <name val="Arial"/>
      <family val="2"/>
    </font>
    <font>
      <u val="single"/>
      <sz val="7.5"/>
      <color indexed="12"/>
      <name val="Arial"/>
      <family val="0"/>
    </font>
    <font>
      <b/>
      <sz val="10"/>
      <color indexed="56"/>
      <name val="Wingdings"/>
      <family val="0"/>
    </font>
    <font>
      <b/>
      <u val="single"/>
      <sz val="8"/>
      <color indexed="56"/>
      <name val="Arial"/>
      <family val="0"/>
    </font>
    <font>
      <sz val="8"/>
      <color indexed="9"/>
      <name val="Arial"/>
      <family val="0"/>
    </font>
    <font>
      <u val="single"/>
      <sz val="8"/>
      <color indexed="12"/>
      <name val="Arial"/>
      <family val="0"/>
    </font>
    <font>
      <u val="single"/>
      <sz val="20"/>
      <name val="Arial"/>
      <family val="0"/>
    </font>
    <font>
      <b/>
      <sz val="8"/>
      <color indexed="9"/>
      <name val="Arial"/>
      <family val="0"/>
    </font>
    <font>
      <b/>
      <sz val="8"/>
      <color indexed="18"/>
      <name val="Arial"/>
      <family val="0"/>
    </font>
    <font>
      <b/>
      <sz val="12"/>
      <name val="Arial"/>
      <family val="0"/>
    </font>
    <font>
      <sz val="8"/>
      <color indexed="18"/>
      <name val="Arial"/>
      <family val="0"/>
    </font>
    <font>
      <sz val="11"/>
      <color indexed="62"/>
      <name val="Calibri"/>
      <family val="2"/>
    </font>
    <font>
      <sz val="8"/>
      <color indexed="12"/>
      <name val="Times New Roman"/>
      <family val="1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7"/>
      <color indexed="12"/>
      <name val="Arial"/>
      <family val="0"/>
    </font>
    <font>
      <sz val="7"/>
      <color indexed="10"/>
      <name val="Arial"/>
      <family val="0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i/>
      <sz val="7"/>
      <name val="Arial Narrow"/>
      <family val="2"/>
    </font>
    <font>
      <i/>
      <vertAlign val="superscript"/>
      <sz val="7"/>
      <name val="Arial Narrow"/>
      <family val="2"/>
    </font>
    <font>
      <sz val="7"/>
      <name val="Arial"/>
      <family val="2"/>
    </font>
    <font>
      <sz val="7"/>
      <name val="Arial Black"/>
      <family val="2"/>
    </font>
    <font>
      <i/>
      <sz val="7"/>
      <name val="Arial"/>
      <family val="2"/>
    </font>
    <font>
      <i/>
      <sz val="7"/>
      <name val="Arial Black"/>
      <family val="2"/>
    </font>
    <font>
      <b/>
      <sz val="7"/>
      <name val="Arial Black"/>
      <family val="2"/>
    </font>
    <font>
      <sz val="12"/>
      <name val="Arial"/>
      <family val="2"/>
    </font>
    <font>
      <b/>
      <sz val="9.5"/>
      <color indexed="29"/>
      <name val="Arial"/>
      <family val="2"/>
    </font>
    <font>
      <b/>
      <sz val="8.5"/>
      <name val="Arial"/>
      <family val="2"/>
    </font>
    <font>
      <b/>
      <sz val="9.5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name val="Arial"/>
      <family val="2"/>
    </font>
    <font>
      <sz val="10"/>
      <name val="Times New Roman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name val="Univers (E1)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0"/>
    </font>
    <font>
      <sz val="12"/>
      <color indexed="14"/>
      <name val="Arial"/>
      <family val="2"/>
    </font>
    <font>
      <b/>
      <sz val="13"/>
      <name val="Arial"/>
      <family val="0"/>
    </font>
    <font>
      <b/>
      <sz val="14"/>
      <name val="Arial"/>
      <family val="0"/>
    </font>
    <font>
      <b/>
      <sz val="12"/>
      <name val="Frutiger 45 Light"/>
      <family val="2"/>
    </font>
    <font>
      <b/>
      <sz val="12"/>
      <name val="Univers (WN)"/>
      <family val="0"/>
    </font>
    <font>
      <b/>
      <sz val="10"/>
      <name val="Univers (WN)"/>
      <family val="0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8"/>
      <color indexed="60"/>
      <name val="Cambria"/>
      <family val="2"/>
    </font>
    <font>
      <b/>
      <u val="single"/>
      <sz val="9.5"/>
      <color indexed="56"/>
      <name val="Arial"/>
      <family val="0"/>
    </font>
    <font>
      <b/>
      <u val="single"/>
      <sz val="9"/>
      <color indexed="56"/>
      <name val="Arial"/>
      <family val="0"/>
    </font>
    <font>
      <b/>
      <u val="single"/>
      <sz val="7.5"/>
      <color indexed="56"/>
      <name val="Arial"/>
      <family val="0"/>
    </font>
    <font>
      <b/>
      <sz val="11"/>
      <color indexed="12"/>
      <name val="Calibri"/>
      <family val="2"/>
    </font>
    <font>
      <sz val="10"/>
      <name val="Frutiger"/>
      <family val="0"/>
    </font>
    <font>
      <sz val="11"/>
      <color indexed="53"/>
      <name val="Calibri"/>
      <family val="2"/>
    </font>
    <font>
      <sz val="11"/>
      <color indexed="1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41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/>
      <right style="medium"/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/>
      <right/>
      <top style="thin"/>
      <bottom style="thin"/>
    </border>
  </borders>
  <cellStyleXfs count="131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2" fillId="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4" fillId="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2" borderId="0" applyNumberFormat="0" applyBorder="0" applyAlignment="0" applyProtection="0"/>
    <xf numFmtId="0" fontId="4" fillId="18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4" fillId="2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4" fillId="6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6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4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4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4" fillId="4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6" fillId="0" borderId="0">
      <alignment/>
      <protection/>
    </xf>
    <xf numFmtId="190" fontId="7" fillId="0" borderId="1">
      <alignment horizontal="center" vertical="center"/>
      <protection locked="0"/>
    </xf>
    <xf numFmtId="191" fontId="7" fillId="0" borderId="1">
      <alignment horizontal="center" vertical="center"/>
      <protection locked="0"/>
    </xf>
    <xf numFmtId="192" fontId="7" fillId="0" borderId="1">
      <alignment horizontal="center" vertical="center"/>
      <protection locked="0"/>
    </xf>
    <xf numFmtId="193" fontId="7" fillId="0" borderId="1">
      <alignment horizontal="center" vertical="center"/>
      <protection locked="0"/>
    </xf>
    <xf numFmtId="167" fontId="7" fillId="0" borderId="1">
      <alignment horizontal="center" vertical="center"/>
      <protection locked="0"/>
    </xf>
    <xf numFmtId="194" fontId="7" fillId="0" borderId="1">
      <alignment horizontal="center" vertical="center"/>
      <protection locked="0"/>
    </xf>
    <xf numFmtId="0" fontId="7" fillId="0" borderId="1">
      <alignment vertical="center"/>
      <protection locked="0"/>
    </xf>
    <xf numFmtId="190" fontId="7" fillId="0" borderId="1">
      <alignment horizontal="right" vertical="center"/>
      <protection locked="0"/>
    </xf>
    <xf numFmtId="195" fontId="7" fillId="0" borderId="1">
      <alignment horizontal="right" vertical="center"/>
      <protection locked="0"/>
    </xf>
    <xf numFmtId="192" fontId="7" fillId="0" borderId="1">
      <alignment horizontal="right" vertical="center"/>
      <protection locked="0"/>
    </xf>
    <xf numFmtId="193" fontId="7" fillId="0" borderId="1">
      <alignment horizontal="right" vertical="center"/>
      <protection locked="0"/>
    </xf>
    <xf numFmtId="167" fontId="7" fillId="0" borderId="1">
      <alignment horizontal="right" vertical="center"/>
      <protection locked="0"/>
    </xf>
    <xf numFmtId="194" fontId="7" fillId="0" borderId="1">
      <alignment horizontal="right" vertical="center"/>
      <protection locked="0"/>
    </xf>
    <xf numFmtId="0" fontId="8" fillId="0" borderId="2">
      <alignment horizontal="center"/>
      <protection/>
    </xf>
    <xf numFmtId="0" fontId="9" fillId="0" borderId="3">
      <alignment horizontal="left" vertical="center" wrapText="1"/>
      <protection/>
    </xf>
    <xf numFmtId="0" fontId="10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200" fontId="12" fillId="9" borderId="0" applyNumberFormat="0" applyFont="0" applyBorder="0" applyAlignment="0" applyProtection="0"/>
    <xf numFmtId="201" fontId="13" fillId="0" borderId="0" applyNumberFormat="0" applyFill="0" applyBorder="0" applyAlignment="0">
      <protection/>
    </xf>
    <xf numFmtId="0" fontId="14" fillId="10" borderId="4" applyNumberFormat="0" applyAlignment="0" applyProtection="0"/>
    <xf numFmtId="0" fontId="14" fillId="10" borderId="4" applyNumberFormat="0" applyAlignment="0" applyProtection="0"/>
    <xf numFmtId="0" fontId="14" fillId="10" borderId="4" applyNumberFormat="0" applyAlignment="0" applyProtection="0"/>
    <xf numFmtId="0" fontId="14" fillId="10" borderId="4" applyNumberFormat="0" applyAlignment="0" applyProtection="0"/>
    <xf numFmtId="0" fontId="14" fillId="2" borderId="4" applyNumberFormat="0" applyAlignment="0" applyProtection="0"/>
    <xf numFmtId="0" fontId="15" fillId="0" borderId="0">
      <alignment wrapText="1"/>
      <protection/>
    </xf>
    <xf numFmtId="0" fontId="7" fillId="0" borderId="0" applyNumberFormat="0" applyFont="0" applyFill="0" applyBorder="0">
      <alignment horizontal="center" vertical="center"/>
      <protection locked="0"/>
    </xf>
    <xf numFmtId="190" fontId="7" fillId="0" borderId="0" applyFill="0" applyBorder="0">
      <alignment horizontal="center" vertical="center"/>
      <protection/>
    </xf>
    <xf numFmtId="191" fontId="7" fillId="0" borderId="0" applyFill="0" applyBorder="0">
      <alignment horizontal="center" vertical="center"/>
      <protection/>
    </xf>
    <xf numFmtId="192" fontId="7" fillId="0" borderId="0" applyFill="0" applyBorder="0">
      <alignment horizontal="center" vertical="center"/>
      <protection/>
    </xf>
    <xf numFmtId="193" fontId="7" fillId="0" borderId="0" applyFill="0" applyBorder="0">
      <alignment horizontal="center" vertical="center"/>
      <protection/>
    </xf>
    <xf numFmtId="167" fontId="7" fillId="0" borderId="0" applyFill="0" applyBorder="0">
      <alignment horizontal="center" vertical="center"/>
      <protection/>
    </xf>
    <xf numFmtId="194" fontId="7" fillId="0" borderId="0" applyFill="0" applyBorder="0">
      <alignment horizontal="center" vertical="center"/>
      <protection/>
    </xf>
    <xf numFmtId="0" fontId="16" fillId="18" borderId="5" applyNumberFormat="0" applyAlignment="0" applyProtection="0"/>
    <xf numFmtId="0" fontId="17" fillId="18" borderId="5" applyNumberFormat="0" applyAlignment="0" applyProtection="0"/>
    <xf numFmtId="0" fontId="17" fillId="18" borderId="5" applyNumberFormat="0" applyAlignment="0" applyProtection="0"/>
    <xf numFmtId="0" fontId="17" fillId="18" borderId="5" applyNumberFormat="0" applyAlignment="0" applyProtection="0"/>
    <xf numFmtId="0" fontId="17" fillId="18" borderId="6" applyNumberFormat="0" applyAlignment="0" applyProtection="0"/>
    <xf numFmtId="0" fontId="18" fillId="9" borderId="0">
      <alignment horizontal="center" wrapText="1"/>
      <protection/>
    </xf>
    <xf numFmtId="0" fontId="19" fillId="0" borderId="0" applyNumberFormat="0" applyFill="0" applyBorder="0" applyProtection="0">
      <alignment horizontal="center" vertical="center" wrapText="1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4" fontId="22" fillId="0" borderId="0" applyFont="0" applyFill="0" applyBorder="0" applyAlignment="0" applyProtection="0"/>
    <xf numFmtId="205" fontId="23" fillId="0" borderId="0" applyFont="0" applyFill="0" applyBorder="0" applyAlignment="0" applyProtection="0"/>
    <xf numFmtId="39" fontId="24" fillId="0" borderId="0" applyFont="0" applyFill="0" applyBorder="0" applyAlignment="0" applyProtection="0"/>
    <xf numFmtId="206" fontId="25" fillId="0" borderId="0" applyFont="0" applyFill="0" applyBorder="0" applyAlignment="0"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28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2" fillId="0" borderId="8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7" borderId="0" applyNumberFormat="0" applyBorder="0" applyProtection="0">
      <alignment horizontal="center" vertical="center" wrapText="1"/>
    </xf>
    <xf numFmtId="0" fontId="40" fillId="0" borderId="0" applyNumberFormat="0" applyFill="0" applyBorder="0" applyAlignment="0" applyProtection="0"/>
    <xf numFmtId="0" fontId="41" fillId="0" borderId="0" applyFill="0" applyBorder="0">
      <alignment horizontal="center" vertical="center"/>
      <protection locked="0"/>
    </xf>
    <xf numFmtId="0" fontId="41" fillId="0" borderId="0" applyFill="0" applyBorder="0">
      <alignment horizontal="center" vertical="center"/>
      <protection locked="0"/>
    </xf>
    <xf numFmtId="0" fontId="42" fillId="0" borderId="0" applyFill="0" applyBorder="0">
      <alignment horizontal="left" vertical="center"/>
      <protection locked="0"/>
    </xf>
    <xf numFmtId="0" fontId="7" fillId="0" borderId="0">
      <alignment horizontal="left"/>
      <protection/>
    </xf>
    <xf numFmtId="4" fontId="43" fillId="29" borderId="0">
      <alignment/>
      <protection/>
    </xf>
    <xf numFmtId="4" fontId="43" fillId="30" borderId="0">
      <alignment/>
      <protection/>
    </xf>
    <xf numFmtId="4" fontId="7" fillId="17" borderId="0">
      <alignment/>
      <protection/>
    </xf>
    <xf numFmtId="0" fontId="43" fillId="31" borderId="0">
      <alignment horizontal="left"/>
      <protection/>
    </xf>
    <xf numFmtId="0" fontId="44" fillId="32" borderId="0">
      <alignment/>
      <protection/>
    </xf>
    <xf numFmtId="0" fontId="45" fillId="32" borderId="0">
      <alignment/>
      <protection/>
    </xf>
    <xf numFmtId="196" fontId="7" fillId="0" borderId="0">
      <alignment horizontal="right"/>
      <protection/>
    </xf>
    <xf numFmtId="0" fontId="46" fillId="14" borderId="0">
      <alignment horizontal="left"/>
      <protection/>
    </xf>
    <xf numFmtId="0" fontId="46" fillId="31" borderId="0">
      <alignment horizontal="left"/>
      <protection/>
    </xf>
    <xf numFmtId="0" fontId="47" fillId="0" borderId="0">
      <alignment horizontal="left"/>
      <protection/>
    </xf>
    <xf numFmtId="0" fontId="7" fillId="0" borderId="0">
      <alignment horizontal="left"/>
      <protection/>
    </xf>
    <xf numFmtId="0" fontId="48" fillId="0" borderId="0">
      <alignment/>
      <protection/>
    </xf>
    <xf numFmtId="0" fontId="49" fillId="0" borderId="0">
      <alignment horizontal="left"/>
      <protection/>
    </xf>
    <xf numFmtId="0" fontId="47" fillId="0" borderId="0">
      <alignment/>
      <protection/>
    </xf>
    <xf numFmtId="0" fontId="47" fillId="0" borderId="0">
      <alignment/>
      <protection/>
    </xf>
    <xf numFmtId="0" fontId="50" fillId="6" borderId="4" applyNumberFormat="0" applyAlignment="0" applyProtection="0"/>
    <xf numFmtId="166" fontId="51" fillId="0" borderId="16" applyFill="0" applyBorder="0" applyAlignment="0">
      <protection locked="0"/>
    </xf>
    <xf numFmtId="205" fontId="51" fillId="0" borderId="0" applyFill="0" applyBorder="0" applyAlignment="0">
      <protection locked="0"/>
    </xf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206" fontId="51" fillId="0" borderId="0" applyFill="0" applyBorder="0" applyAlignment="0" applyProtection="0"/>
    <xf numFmtId="0" fontId="52" fillId="6" borderId="4" applyNumberFormat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18" fillId="0" borderId="2" applyFill="0">
      <alignment horizontal="center" vertical="center"/>
      <protection/>
    </xf>
    <xf numFmtId="0" fontId="7" fillId="0" borderId="2" applyFill="0">
      <alignment horizontal="center" vertical="center"/>
      <protection/>
    </xf>
    <xf numFmtId="193" fontId="7" fillId="0" borderId="2" applyFill="0">
      <alignment horizontal="center" vertical="center"/>
      <protection/>
    </xf>
    <xf numFmtId="37" fontId="18" fillId="10" borderId="0">
      <alignment/>
      <protection/>
    </xf>
    <xf numFmtId="0" fontId="54" fillId="0" borderId="0">
      <alignment/>
      <protection/>
    </xf>
    <xf numFmtId="0" fontId="48" fillId="0" borderId="0" applyFill="0" applyBorder="0">
      <alignment horizontal="left" vertical="center"/>
      <protection/>
    </xf>
    <xf numFmtId="207" fontId="22" fillId="0" borderId="0" applyFont="0" applyFill="0" applyBorder="0" applyAlignment="0" applyProtection="0"/>
    <xf numFmtId="0" fontId="55" fillId="0" borderId="0">
      <alignment/>
      <protection/>
    </xf>
    <xf numFmtId="0" fontId="55" fillId="33" borderId="0">
      <alignment/>
      <protection/>
    </xf>
    <xf numFmtId="0" fontId="56" fillId="33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9" fillId="0" borderId="0">
      <alignment vertical="top" wrapText="1"/>
      <protection locked="0"/>
    </xf>
    <xf numFmtId="0" fontId="60" fillId="0" borderId="0">
      <alignment vertical="top"/>
      <protection locked="0"/>
    </xf>
    <xf numFmtId="0" fontId="61" fillId="0" borderId="0">
      <alignment/>
      <protection/>
    </xf>
    <xf numFmtId="0" fontId="61" fillId="0" borderId="3">
      <alignment/>
      <protection/>
    </xf>
    <xf numFmtId="0" fontId="61" fillId="0" borderId="3">
      <alignment/>
      <protection/>
    </xf>
    <xf numFmtId="0" fontId="62" fillId="10" borderId="18">
      <alignment/>
      <protection/>
    </xf>
    <xf numFmtId="0" fontId="61" fillId="0" borderId="18">
      <alignment/>
      <protection/>
    </xf>
    <xf numFmtId="0" fontId="61" fillId="18" borderId="18">
      <alignment/>
      <protection/>
    </xf>
    <xf numFmtId="0" fontId="61" fillId="10" borderId="18">
      <alignment/>
      <protection/>
    </xf>
    <xf numFmtId="0" fontId="62" fillId="0" borderId="18">
      <alignment/>
      <protection/>
    </xf>
    <xf numFmtId="0" fontId="61" fillId="0" borderId="19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1" fillId="0" borderId="19">
      <alignment/>
      <protection/>
    </xf>
    <xf numFmtId="0" fontId="61" fillId="0" borderId="0">
      <alignment horizontal="right"/>
      <protection/>
    </xf>
    <xf numFmtId="0" fontId="62" fillId="0" borderId="0">
      <alignment/>
      <protection/>
    </xf>
    <xf numFmtId="0" fontId="61" fillId="0" borderId="3">
      <alignment horizontal="right"/>
      <protection/>
    </xf>
    <xf numFmtId="0" fontId="62" fillId="0" borderId="0">
      <alignment/>
      <protection/>
    </xf>
    <xf numFmtId="0" fontId="62" fillId="0" borderId="18">
      <alignment/>
      <protection/>
    </xf>
    <xf numFmtId="0" fontId="62" fillId="0" borderId="20">
      <alignment/>
      <protection/>
    </xf>
    <xf numFmtId="0" fontId="62" fillId="0" borderId="19">
      <alignment/>
      <protection/>
    </xf>
    <xf numFmtId="0" fontId="62" fillId="0" borderId="0">
      <alignment/>
      <protection/>
    </xf>
    <xf numFmtId="0" fontId="62" fillId="0" borderId="3">
      <alignment/>
      <protection/>
    </xf>
    <xf numFmtId="0" fontId="62" fillId="0" borderId="18">
      <alignment/>
      <protection/>
    </xf>
    <xf numFmtId="0" fontId="62" fillId="18" borderId="18">
      <alignment/>
      <protection/>
    </xf>
    <xf numFmtId="0" fontId="62" fillId="10" borderId="18">
      <alignment/>
      <protection/>
    </xf>
    <xf numFmtId="0" fontId="62" fillId="0" borderId="19">
      <alignment/>
      <protection/>
    </xf>
    <xf numFmtId="0" fontId="64" fillId="0" borderId="0">
      <alignment/>
      <protection/>
    </xf>
    <xf numFmtId="0" fontId="62" fillId="0" borderId="0">
      <alignment horizontal="right"/>
      <protection/>
    </xf>
    <xf numFmtId="0" fontId="62" fillId="0" borderId="3">
      <alignment horizontal="right"/>
      <protection/>
    </xf>
    <xf numFmtId="0" fontId="62" fillId="0" borderId="3">
      <alignment horizontal="center"/>
      <protection/>
    </xf>
    <xf numFmtId="15" fontId="62" fillId="0" borderId="0">
      <alignment horizontal="right"/>
      <protection/>
    </xf>
    <xf numFmtId="0" fontId="62" fillId="32" borderId="0">
      <alignment horizontal="right"/>
      <protection/>
    </xf>
    <xf numFmtId="0" fontId="62" fillId="0" borderId="3">
      <alignment horizontal="right"/>
      <protection/>
    </xf>
    <xf numFmtId="0" fontId="62" fillId="0" borderId="3">
      <alignment horizontal="right"/>
      <protection/>
    </xf>
    <xf numFmtId="0" fontId="62" fillId="0" borderId="0">
      <alignment horizontal="left"/>
      <protection/>
    </xf>
    <xf numFmtId="0" fontId="62" fillId="0" borderId="3">
      <alignment horizontal="left"/>
      <protection/>
    </xf>
    <xf numFmtId="0" fontId="62" fillId="10" borderId="0">
      <alignment horizontal="right"/>
      <protection/>
    </xf>
    <xf numFmtId="0" fontId="62" fillId="0" borderId="21">
      <alignment horizontal="left"/>
      <protection/>
    </xf>
    <xf numFmtId="0" fontId="62" fillId="10" borderId="3">
      <alignment horizontal="right"/>
      <protection/>
    </xf>
    <xf numFmtId="0" fontId="62" fillId="10" borderId="0">
      <alignment horizontal="right"/>
      <protection/>
    </xf>
    <xf numFmtId="0" fontId="62" fillId="10" borderId="3">
      <alignment horizontal="right"/>
      <protection/>
    </xf>
    <xf numFmtId="0" fontId="62" fillId="34" borderId="0">
      <alignment horizontal="centerContinuous"/>
      <protection/>
    </xf>
    <xf numFmtId="0" fontId="62" fillId="0" borderId="3">
      <alignment/>
      <protection/>
    </xf>
    <xf numFmtId="0" fontId="62" fillId="0" borderId="0">
      <alignment/>
      <protection/>
    </xf>
    <xf numFmtId="0" fontId="62" fillId="0" borderId="0">
      <alignment horizontal="right"/>
      <protection/>
    </xf>
    <xf numFmtId="170" fontId="61" fillId="35" borderId="3">
      <alignment horizontal="right"/>
      <protection/>
    </xf>
    <xf numFmtId="197" fontId="39" fillId="10" borderId="0">
      <alignment/>
      <protection/>
    </xf>
    <xf numFmtId="165" fontId="39" fillId="10" borderId="0">
      <alignment horizontal="right"/>
      <protection/>
    </xf>
    <xf numFmtId="165" fontId="39" fillId="10" borderId="0">
      <alignment/>
      <protection/>
    </xf>
    <xf numFmtId="165" fontId="39" fillId="10" borderId="3">
      <alignment horizontal="right"/>
      <protection/>
    </xf>
    <xf numFmtId="165" fontId="39" fillId="10" borderId="3">
      <alignment/>
      <protection/>
    </xf>
    <xf numFmtId="186" fontId="39" fillId="10" borderId="3">
      <alignment horizontal="right"/>
      <protection/>
    </xf>
    <xf numFmtId="165" fontId="39" fillId="10" borderId="18">
      <alignment horizontal="right"/>
      <protection/>
    </xf>
    <xf numFmtId="165" fontId="39" fillId="10" borderId="18">
      <alignment/>
      <protection/>
    </xf>
    <xf numFmtId="186" fontId="39" fillId="10" borderId="18">
      <alignment horizontal="right"/>
      <protection/>
    </xf>
    <xf numFmtId="165" fontId="39" fillId="18" borderId="18">
      <alignment horizontal="right"/>
      <protection/>
    </xf>
    <xf numFmtId="186" fontId="39" fillId="10" borderId="0">
      <alignment horizontal="right"/>
      <protection/>
    </xf>
    <xf numFmtId="165" fontId="39" fillId="10" borderId="19">
      <alignment horizontal="right"/>
      <protection/>
    </xf>
    <xf numFmtId="165" fontId="39" fillId="10" borderId="0">
      <alignment/>
      <protection/>
    </xf>
    <xf numFmtId="165" fontId="39" fillId="10" borderId="3">
      <alignment vertical="center"/>
      <protection/>
    </xf>
    <xf numFmtId="165" fontId="61" fillId="10" borderId="0">
      <alignment horizontal="right"/>
      <protection/>
    </xf>
    <xf numFmtId="165" fontId="39" fillId="10" borderId="19">
      <alignment/>
      <protection/>
    </xf>
    <xf numFmtId="165" fontId="61" fillId="10" borderId="3">
      <alignment horizontal="right"/>
      <protection/>
    </xf>
    <xf numFmtId="165" fontId="61" fillId="10" borderId="22">
      <alignment horizontal="right"/>
      <protection/>
    </xf>
    <xf numFmtId="165" fontId="61" fillId="10" borderId="18">
      <alignment vertical="center"/>
      <protection/>
    </xf>
    <xf numFmtId="165" fontId="61" fillId="10" borderId="0">
      <alignment/>
      <protection/>
    </xf>
    <xf numFmtId="170" fontId="39" fillId="10" borderId="0">
      <alignment horizontal="right"/>
      <protection/>
    </xf>
    <xf numFmtId="165" fontId="39" fillId="10" borderId="23" applyBorder="0">
      <alignment vertical="center"/>
      <protection/>
    </xf>
    <xf numFmtId="170" fontId="39" fillId="10" borderId="3">
      <alignment horizontal="right"/>
      <protection/>
    </xf>
    <xf numFmtId="165" fontId="61" fillId="0" borderId="18">
      <alignment vertical="center"/>
      <protection/>
    </xf>
    <xf numFmtId="170" fontId="39" fillId="10" borderId="18">
      <alignment horizontal="right"/>
      <protection/>
    </xf>
    <xf numFmtId="170" fontId="39" fillId="18" borderId="18">
      <alignment horizontal="right"/>
      <protection/>
    </xf>
    <xf numFmtId="165" fontId="39" fillId="0" borderId="0">
      <alignment/>
      <protection/>
    </xf>
    <xf numFmtId="170" fontId="39" fillId="10" borderId="19">
      <alignment horizontal="right"/>
      <protection/>
    </xf>
    <xf numFmtId="165" fontId="39" fillId="0" borderId="3">
      <alignment/>
      <protection/>
    </xf>
    <xf numFmtId="173" fontId="39" fillId="10" borderId="0">
      <alignment horizontal="right"/>
      <protection/>
    </xf>
    <xf numFmtId="173" fontId="39" fillId="10" borderId="3">
      <alignment horizontal="right"/>
      <protection/>
    </xf>
    <xf numFmtId="173" fontId="39" fillId="10" borderId="18">
      <alignment horizontal="right"/>
      <protection/>
    </xf>
    <xf numFmtId="173" fontId="39" fillId="18" borderId="18">
      <alignment horizontal="right"/>
      <protection/>
    </xf>
    <xf numFmtId="173" fontId="39" fillId="10" borderId="19">
      <alignment horizontal="right"/>
      <protection/>
    </xf>
    <xf numFmtId="170" fontId="61" fillId="10" borderId="0">
      <alignment horizontal="right"/>
      <protection/>
    </xf>
    <xf numFmtId="173" fontId="61" fillId="10" borderId="0">
      <alignment horizontal="right"/>
      <protection/>
    </xf>
    <xf numFmtId="178" fontId="39" fillId="10" borderId="0">
      <alignment horizontal="right"/>
      <protection/>
    </xf>
    <xf numFmtId="177" fontId="39" fillId="10" borderId="0">
      <alignment horizontal="right"/>
      <protection/>
    </xf>
    <xf numFmtId="177" fontId="39" fillId="10" borderId="3">
      <alignment horizontal="right"/>
      <protection/>
    </xf>
    <xf numFmtId="165" fontId="61" fillId="0" borderId="0">
      <alignment horizontal="right"/>
      <protection/>
    </xf>
    <xf numFmtId="165" fontId="61" fillId="0" borderId="0">
      <alignment/>
      <protection/>
    </xf>
    <xf numFmtId="165" fontId="61" fillId="0" borderId="3">
      <alignment horizontal="right"/>
      <protection/>
    </xf>
    <xf numFmtId="165" fontId="61" fillId="0" borderId="3">
      <alignment/>
      <protection/>
    </xf>
    <xf numFmtId="186" fontId="61" fillId="0" borderId="3">
      <alignment horizontal="right"/>
      <protection/>
    </xf>
    <xf numFmtId="165" fontId="61" fillId="0" borderId="18">
      <alignment horizontal="right"/>
      <protection/>
    </xf>
    <xf numFmtId="165" fontId="61" fillId="10" borderId="18">
      <alignment/>
      <protection/>
    </xf>
    <xf numFmtId="186" fontId="61" fillId="0" borderId="18">
      <alignment horizontal="right"/>
      <protection/>
    </xf>
    <xf numFmtId="165" fontId="61" fillId="18" borderId="18">
      <alignment horizontal="right"/>
      <protection/>
    </xf>
    <xf numFmtId="186" fontId="61" fillId="0" borderId="0">
      <alignment horizontal="right"/>
      <protection/>
    </xf>
    <xf numFmtId="165" fontId="61" fillId="10" borderId="18">
      <alignment horizontal="right"/>
      <protection/>
    </xf>
    <xf numFmtId="165" fontId="61" fillId="0" borderId="19">
      <alignment horizontal="right"/>
      <protection/>
    </xf>
    <xf numFmtId="197" fontId="61" fillId="0" borderId="18">
      <alignment/>
      <protection/>
    </xf>
    <xf numFmtId="165" fontId="61" fillId="10" borderId="22">
      <alignment/>
      <protection/>
    </xf>
    <xf numFmtId="165" fontId="61" fillId="0" borderId="0">
      <alignment/>
      <protection/>
    </xf>
    <xf numFmtId="165" fontId="39" fillId="0" borderId="0">
      <alignment horizontal="right"/>
      <protection/>
    </xf>
    <xf numFmtId="165" fontId="61" fillId="10" borderId="0">
      <alignment/>
      <protection/>
    </xf>
    <xf numFmtId="165" fontId="39" fillId="0" borderId="3">
      <alignment horizontal="right"/>
      <protection/>
    </xf>
    <xf numFmtId="165" fontId="61" fillId="0" borderId="19">
      <alignment/>
      <protection/>
    </xf>
    <xf numFmtId="165" fontId="61" fillId="10" borderId="3">
      <alignment/>
      <protection/>
    </xf>
    <xf numFmtId="165" fontId="39" fillId="0" borderId="22">
      <alignment horizontal="right"/>
      <protection/>
    </xf>
    <xf numFmtId="165" fontId="61" fillId="0" borderId="18">
      <alignment/>
      <protection/>
    </xf>
    <xf numFmtId="170" fontId="61" fillId="0" borderId="0">
      <alignment horizontal="right"/>
      <protection/>
    </xf>
    <xf numFmtId="165" fontId="61" fillId="0" borderId="0">
      <alignment/>
      <protection/>
    </xf>
    <xf numFmtId="165" fontId="39" fillId="0" borderId="18">
      <alignment/>
      <protection/>
    </xf>
    <xf numFmtId="170" fontId="61" fillId="0" borderId="3">
      <alignment horizontal="right"/>
      <protection/>
    </xf>
    <xf numFmtId="170" fontId="61" fillId="0" borderId="18">
      <alignment horizontal="right"/>
      <protection/>
    </xf>
    <xf numFmtId="165" fontId="61" fillId="10" borderId="0">
      <alignment/>
      <protection/>
    </xf>
    <xf numFmtId="170" fontId="61" fillId="18" borderId="18">
      <alignment horizontal="right"/>
      <protection/>
    </xf>
    <xf numFmtId="170" fontId="61" fillId="0" borderId="19">
      <alignment horizontal="right"/>
      <protection/>
    </xf>
    <xf numFmtId="165" fontId="61" fillId="10" borderId="3">
      <alignment/>
      <protection/>
    </xf>
    <xf numFmtId="173" fontId="61" fillId="0" borderId="0">
      <alignment horizontal="right"/>
      <protection/>
    </xf>
    <xf numFmtId="173" fontId="61" fillId="0" borderId="3">
      <alignment horizontal="right"/>
      <protection/>
    </xf>
    <xf numFmtId="173" fontId="61" fillId="0" borderId="18">
      <alignment horizontal="right"/>
      <protection/>
    </xf>
    <xf numFmtId="173" fontId="61" fillId="18" borderId="18">
      <alignment horizontal="right"/>
      <protection/>
    </xf>
    <xf numFmtId="173" fontId="61" fillId="0" borderId="19">
      <alignment horizontal="right"/>
      <protection/>
    </xf>
    <xf numFmtId="170" fontId="39" fillId="0" borderId="0">
      <alignment horizontal="right"/>
      <protection/>
    </xf>
    <xf numFmtId="173" fontId="39" fillId="0" borderId="0">
      <alignment horizontal="right"/>
      <protection/>
    </xf>
    <xf numFmtId="178" fontId="61" fillId="0" borderId="0">
      <alignment horizontal="right"/>
      <protection/>
    </xf>
    <xf numFmtId="165" fontId="39" fillId="0" borderId="18">
      <alignment horizontal="right"/>
      <protection/>
    </xf>
    <xf numFmtId="177" fontId="61" fillId="0" borderId="0">
      <alignment horizontal="right"/>
      <protection/>
    </xf>
    <xf numFmtId="177" fontId="61" fillId="0" borderId="3">
      <alignment horizontal="right"/>
      <protection/>
    </xf>
    <xf numFmtId="167" fontId="39" fillId="10" borderId="0">
      <alignment horizontal="right"/>
      <protection/>
    </xf>
    <xf numFmtId="198" fontId="61" fillId="0" borderId="0">
      <alignment horizontal="right"/>
      <protection/>
    </xf>
    <xf numFmtId="167" fontId="39" fillId="10" borderId="3">
      <alignment horizontal="right"/>
      <protection/>
    </xf>
    <xf numFmtId="198" fontId="61" fillId="0" borderId="3">
      <alignment horizontal="right"/>
      <protection/>
    </xf>
    <xf numFmtId="167" fontId="65" fillId="10" borderId="18">
      <alignment horizontal="right"/>
      <protection/>
    </xf>
    <xf numFmtId="198" fontId="61" fillId="10" borderId="18">
      <alignment horizontal="right"/>
      <protection/>
    </xf>
    <xf numFmtId="167" fontId="39" fillId="18" borderId="18">
      <alignment horizontal="right"/>
      <protection/>
    </xf>
    <xf numFmtId="167" fontId="39" fillId="10" borderId="19">
      <alignment horizontal="right"/>
      <protection/>
    </xf>
    <xf numFmtId="198" fontId="61" fillId="0" borderId="18">
      <alignment horizontal="right"/>
      <protection/>
    </xf>
    <xf numFmtId="168" fontId="39" fillId="10" borderId="0">
      <alignment horizontal="right"/>
      <protection/>
    </xf>
    <xf numFmtId="197" fontId="61" fillId="0" borderId="0">
      <alignment horizontal="right"/>
      <protection/>
    </xf>
    <xf numFmtId="168" fontId="39" fillId="10" borderId="3">
      <alignment horizontal="right"/>
      <protection/>
    </xf>
    <xf numFmtId="168" fontId="39" fillId="10" borderId="18">
      <alignment horizontal="right"/>
      <protection/>
    </xf>
    <xf numFmtId="168" fontId="39" fillId="18" borderId="18">
      <alignment horizontal="right"/>
      <protection/>
    </xf>
    <xf numFmtId="168" fontId="39" fillId="10" borderId="19">
      <alignment horizontal="right"/>
      <protection/>
    </xf>
    <xf numFmtId="167" fontId="61" fillId="10" borderId="0">
      <alignment horizontal="right"/>
      <protection/>
    </xf>
    <xf numFmtId="168" fontId="61" fillId="10" borderId="0">
      <alignment horizontal="right"/>
      <protection/>
    </xf>
    <xf numFmtId="169" fontId="39" fillId="10" borderId="0">
      <alignment horizontal="right"/>
      <protection/>
    </xf>
    <xf numFmtId="169" fontId="39" fillId="10" borderId="3">
      <alignment horizontal="right"/>
      <protection/>
    </xf>
    <xf numFmtId="167" fontId="61" fillId="0" borderId="0">
      <alignment horizontal="right"/>
      <protection/>
    </xf>
    <xf numFmtId="10" fontId="39" fillId="10" borderId="0">
      <alignment/>
      <protection/>
    </xf>
    <xf numFmtId="166" fontId="39" fillId="10" borderId="0">
      <alignment/>
      <protection/>
    </xf>
    <xf numFmtId="167" fontId="61" fillId="0" borderId="3">
      <alignment horizontal="right"/>
      <protection/>
    </xf>
    <xf numFmtId="10" fontId="61" fillId="0" borderId="0">
      <alignment/>
      <protection/>
    </xf>
    <xf numFmtId="167" fontId="61" fillId="0" borderId="18">
      <alignment horizontal="right"/>
      <protection/>
    </xf>
    <xf numFmtId="167" fontId="61" fillId="18" borderId="18">
      <alignment horizontal="right"/>
      <protection/>
    </xf>
    <xf numFmtId="167" fontId="61" fillId="10" borderId="18">
      <alignment horizontal="right"/>
      <protection/>
    </xf>
    <xf numFmtId="167" fontId="61" fillId="0" borderId="19">
      <alignment horizontal="right"/>
      <protection/>
    </xf>
    <xf numFmtId="166" fontId="61" fillId="0" borderId="0">
      <alignment/>
      <protection/>
    </xf>
    <xf numFmtId="168" fontId="61" fillId="0" borderId="0">
      <alignment horizontal="right"/>
      <protection/>
    </xf>
    <xf numFmtId="10" fontId="39" fillId="10" borderId="0" applyFont="0" applyFill="0" applyBorder="0">
      <alignment vertical="center"/>
      <protection/>
    </xf>
    <xf numFmtId="168" fontId="61" fillId="0" borderId="3">
      <alignment horizontal="right"/>
      <protection/>
    </xf>
    <xf numFmtId="199" fontId="61" fillId="0" borderId="0" applyNumberFormat="0" applyFont="0" applyBorder="0">
      <alignment vertical="center"/>
      <protection/>
    </xf>
    <xf numFmtId="168" fontId="61" fillId="0" borderId="18">
      <alignment horizontal="right"/>
      <protection/>
    </xf>
    <xf numFmtId="10" fontId="39" fillId="10" borderId="20" applyBorder="0">
      <alignment vertical="center"/>
      <protection/>
    </xf>
    <xf numFmtId="10" fontId="39" fillId="10" borderId="20" applyBorder="0">
      <alignment vertical="center"/>
      <protection/>
    </xf>
    <xf numFmtId="168" fontId="61" fillId="18" borderId="18">
      <alignment horizontal="right"/>
      <protection/>
    </xf>
    <xf numFmtId="168" fontId="61" fillId="0" borderId="19">
      <alignment horizontal="right"/>
      <protection/>
    </xf>
    <xf numFmtId="10" fontId="61" fillId="0" borderId="20" applyBorder="0">
      <alignment vertical="center"/>
      <protection/>
    </xf>
    <xf numFmtId="167" fontId="39" fillId="0" borderId="0">
      <alignment horizontal="right"/>
      <protection/>
    </xf>
    <xf numFmtId="10" fontId="61" fillId="10" borderId="18">
      <alignment horizontal="right"/>
      <protection/>
    </xf>
    <xf numFmtId="10" fontId="61" fillId="10" borderId="18">
      <alignment horizontal="right"/>
      <protection/>
    </xf>
    <xf numFmtId="10" fontId="39" fillId="10" borderId="18">
      <alignment horizontal="right"/>
      <protection/>
    </xf>
    <xf numFmtId="168" fontId="39" fillId="0" borderId="0">
      <alignment horizontal="right"/>
      <protection/>
    </xf>
    <xf numFmtId="169" fontId="61" fillId="0" borderId="0">
      <alignment horizontal="right"/>
      <protection/>
    </xf>
    <xf numFmtId="169" fontId="61" fillId="0" borderId="3">
      <alignment horizontal="right"/>
      <protection/>
    </xf>
    <xf numFmtId="170" fontId="61" fillId="35" borderId="0">
      <alignment horizontal="right"/>
      <protection/>
    </xf>
    <xf numFmtId="170" fontId="61" fillId="0" borderId="0">
      <alignment horizontal="right"/>
      <protection/>
    </xf>
    <xf numFmtId="0" fontId="62" fillId="0" borderId="0">
      <alignment horizontal="center"/>
      <protection/>
    </xf>
    <xf numFmtId="0" fontId="65" fillId="0" borderId="3">
      <alignment horizontal="center"/>
      <protection/>
    </xf>
    <xf numFmtId="0" fontId="62" fillId="0" borderId="3">
      <alignment horizontal="center"/>
      <protection/>
    </xf>
    <xf numFmtId="0" fontId="62" fillId="0" borderId="18">
      <alignment horizontal="center"/>
      <protection/>
    </xf>
    <xf numFmtId="0" fontId="65" fillId="0" borderId="0">
      <alignment horizontal="center"/>
      <protection/>
    </xf>
    <xf numFmtId="0" fontId="62" fillId="0" borderId="19">
      <alignment horizontal="center"/>
      <protection/>
    </xf>
    <xf numFmtId="0" fontId="61" fillId="0" borderId="0">
      <alignment horizontal="center"/>
      <protection/>
    </xf>
    <xf numFmtId="0" fontId="61" fillId="0" borderId="3">
      <alignment horizontal="center"/>
      <protection/>
    </xf>
    <xf numFmtId="0" fontId="61" fillId="0" borderId="18">
      <alignment horizontal="center"/>
      <protection/>
    </xf>
    <xf numFmtId="0" fontId="61" fillId="18" borderId="18">
      <alignment horizontal="center"/>
      <protection/>
    </xf>
    <xf numFmtId="0" fontId="61" fillId="0" borderId="19">
      <alignment horizontal="center"/>
      <protection/>
    </xf>
    <xf numFmtId="0" fontId="39" fillId="0" borderId="0">
      <alignment horizontal="center"/>
      <protection/>
    </xf>
    <xf numFmtId="0" fontId="39" fillId="0" borderId="3">
      <alignment horizontal="center"/>
      <protection/>
    </xf>
    <xf numFmtId="0" fontId="39" fillId="0" borderId="18">
      <alignment horizontal="center"/>
      <protection/>
    </xf>
    <xf numFmtId="0" fontId="39" fillId="0" borderId="19">
      <alignment horizontal="center"/>
      <protection/>
    </xf>
    <xf numFmtId="0" fontId="62" fillId="0" borderId="3">
      <alignment/>
      <protection/>
    </xf>
    <xf numFmtId="0" fontId="62" fillId="0" borderId="0">
      <alignment/>
      <protection/>
    </xf>
    <xf numFmtId="0" fontId="62" fillId="32" borderId="3">
      <alignment/>
      <protection/>
    </xf>
    <xf numFmtId="0" fontId="62" fillId="32" borderId="22">
      <alignment/>
      <protection/>
    </xf>
    <xf numFmtId="0" fontId="62" fillId="32" borderId="18">
      <alignment vertical="center"/>
      <protection/>
    </xf>
    <xf numFmtId="0" fontId="62" fillId="32" borderId="18">
      <alignment vertical="center"/>
      <protection/>
    </xf>
    <xf numFmtId="0" fontId="66" fillId="0" borderId="0">
      <alignment/>
      <protection/>
    </xf>
    <xf numFmtId="0" fontId="66" fillId="0" borderId="0">
      <alignment/>
      <protection/>
    </xf>
    <xf numFmtId="0" fontId="67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70" fillId="0" borderId="0">
      <alignment/>
      <protection/>
    </xf>
    <xf numFmtId="0" fontId="68" fillId="0" borderId="3">
      <alignment/>
      <protection/>
    </xf>
    <xf numFmtId="0" fontId="68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170" fontId="61" fillId="35" borderId="0">
      <alignment horizontal="right"/>
      <protection/>
    </xf>
    <xf numFmtId="170" fontId="61" fillId="0" borderId="18">
      <alignment horizontal="right"/>
      <protection/>
    </xf>
    <xf numFmtId="170" fontId="61" fillId="0" borderId="3">
      <alignment horizontal="right"/>
      <protection/>
    </xf>
    <xf numFmtId="170" fontId="61" fillId="35" borderId="0">
      <alignment horizontal="right"/>
      <protection/>
    </xf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1" fontId="74" fillId="0" borderId="0" applyFill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75" fillId="0" borderId="0">
      <alignment horizontal="center"/>
      <protection/>
    </xf>
    <xf numFmtId="0" fontId="0" fillId="9" borderId="24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3" fillId="9" borderId="25" applyNumberFormat="0" applyFont="0" applyAlignment="0" applyProtection="0"/>
    <xf numFmtId="0" fontId="3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3" fillId="9" borderId="25" applyNumberFormat="0" applyFont="0" applyAlignment="0" applyProtection="0"/>
    <xf numFmtId="0" fontId="3" fillId="9" borderId="25" applyNumberFormat="0" applyFont="0" applyAlignment="0" applyProtection="0"/>
    <xf numFmtId="0" fontId="3" fillId="9" borderId="25" applyNumberFormat="0" applyFont="0" applyAlignment="0" applyProtection="0"/>
    <xf numFmtId="0" fontId="3" fillId="9" borderId="25" applyNumberFormat="0" applyFont="0" applyAlignment="0" applyProtection="0"/>
    <xf numFmtId="0" fontId="3" fillId="9" borderId="25" applyNumberFormat="0" applyFont="0" applyAlignment="0" applyProtection="0"/>
    <xf numFmtId="0" fontId="3" fillId="9" borderId="25" applyNumberFormat="0" applyFont="0" applyAlignment="0" applyProtection="0"/>
    <xf numFmtId="0" fontId="3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3" fillId="9" borderId="26" applyNumberFormat="0" applyFont="0" applyAlignment="0" applyProtection="0"/>
    <xf numFmtId="0" fontId="76" fillId="0" borderId="27">
      <alignment horizontal="left" wrapText="1" indent="1"/>
      <protection/>
    </xf>
    <xf numFmtId="0" fontId="77" fillId="10" borderId="28" applyNumberFormat="0" applyAlignment="0" applyProtection="0"/>
    <xf numFmtId="0" fontId="77" fillId="10" borderId="28" applyNumberFormat="0" applyAlignment="0" applyProtection="0"/>
    <xf numFmtId="0" fontId="77" fillId="10" borderId="28" applyNumberFormat="0" applyAlignment="0" applyProtection="0"/>
    <xf numFmtId="0" fontId="77" fillId="10" borderId="28" applyNumberFormat="0" applyAlignment="0" applyProtection="0"/>
    <xf numFmtId="0" fontId="78" fillId="2" borderId="29" applyNumberFormat="0" applyAlignment="0" applyProtection="0"/>
    <xf numFmtId="9" fontId="0" fillId="0" borderId="0" applyFont="0" applyFill="0" applyBorder="0" applyAlignment="0" applyProtection="0"/>
    <xf numFmtId="208" fontId="25" fillId="0" borderId="30" applyFont="0" applyFill="0" applyBorder="0" applyAlignment="0" applyProtection="0"/>
    <xf numFmtId="209" fontId="79" fillId="0" borderId="0" applyFont="0" applyFill="0" applyBorder="0" applyAlignment="0" applyProtection="0"/>
    <xf numFmtId="9" fontId="3" fillId="0" borderId="0" applyFont="0" applyFill="0" applyBorder="0" applyAlignment="0" applyProtection="0"/>
    <xf numFmtId="210" fontId="79" fillId="0" borderId="0" applyFont="0" applyFill="0" applyBorder="0" applyAlignment="0" applyProtection="0"/>
    <xf numFmtId="210" fontId="79" fillId="0" borderId="0" applyFont="0" applyFill="0" applyBorder="0" applyAlignment="0" applyProtection="0"/>
    <xf numFmtId="210" fontId="79" fillId="0" borderId="0" applyFont="0" applyFill="0" applyBorder="0" applyAlignment="0" applyProtection="0"/>
    <xf numFmtId="210" fontId="79" fillId="0" borderId="0" applyFont="0" applyFill="0" applyBorder="0" applyAlignment="0" applyProtection="0"/>
    <xf numFmtId="210" fontId="79" fillId="0" borderId="0" applyFont="0" applyFill="0" applyBorder="0" applyAlignment="0" applyProtection="0"/>
    <xf numFmtId="210" fontId="79" fillId="0" borderId="0" applyFont="0" applyFill="0" applyBorder="0" applyAlignment="0" applyProtection="0"/>
    <xf numFmtId="210" fontId="79" fillId="0" borderId="0" applyFont="0" applyFill="0" applyBorder="0" applyAlignment="0" applyProtection="0"/>
    <xf numFmtId="210" fontId="79" fillId="0" borderId="0" applyFont="0" applyFill="0" applyBorder="0" applyAlignment="0" applyProtection="0"/>
    <xf numFmtId="210" fontId="79" fillId="0" borderId="0" applyFont="0" applyFill="0" applyBorder="0" applyAlignment="0" applyProtection="0"/>
    <xf numFmtId="210" fontId="79" fillId="0" borderId="0" applyFont="0" applyFill="0" applyBorder="0" applyAlignment="0" applyProtection="0"/>
    <xf numFmtId="9" fontId="12" fillId="0" borderId="0" applyFont="0" applyFill="0" applyBorder="0" applyAlignment="0" applyProtection="0"/>
    <xf numFmtId="210" fontId="79" fillId="0" borderId="0" applyFont="0" applyFill="0" applyBorder="0" applyAlignment="0" applyProtection="0"/>
    <xf numFmtId="210" fontId="7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210" fontId="79" fillId="0" borderId="0" applyFont="0" applyFill="0" applyBorder="0" applyAlignment="0" applyProtection="0"/>
    <xf numFmtId="210" fontId="79" fillId="0" borderId="0" applyFont="0" applyFill="0" applyBorder="0" applyAlignment="0" applyProtection="0"/>
    <xf numFmtId="210" fontId="79" fillId="0" borderId="0" applyFont="0" applyFill="0" applyBorder="0" applyAlignment="0" applyProtection="0"/>
    <xf numFmtId="210" fontId="79" fillId="0" borderId="0" applyFont="0" applyFill="0" applyBorder="0" applyAlignment="0" applyProtection="0"/>
    <xf numFmtId="210" fontId="79" fillId="0" borderId="0" applyFont="0" applyFill="0" applyBorder="0" applyAlignment="0" applyProtection="0"/>
    <xf numFmtId="210" fontId="79" fillId="0" borderId="0" applyFont="0" applyFill="0" applyBorder="0" applyAlignment="0" applyProtection="0"/>
    <xf numFmtId="210" fontId="79" fillId="0" borderId="0" applyFont="0" applyFill="0" applyBorder="0" applyAlignment="0" applyProtection="0"/>
    <xf numFmtId="210" fontId="79" fillId="0" borderId="0" applyFont="0" applyFill="0" applyBorder="0" applyAlignment="0" applyProtection="0"/>
    <xf numFmtId="210" fontId="7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210" fontId="79" fillId="0" borderId="0" applyFont="0" applyFill="0" applyBorder="0" applyAlignment="0" applyProtection="0"/>
    <xf numFmtId="210" fontId="79" fillId="0" borderId="0" applyFont="0" applyFill="0" applyBorder="0" applyAlignment="0" applyProtection="0"/>
    <xf numFmtId="210" fontId="79" fillId="0" borderId="0" applyFont="0" applyFill="0" applyBorder="0" applyAlignment="0" applyProtection="0"/>
    <xf numFmtId="210" fontId="79" fillId="0" borderId="0" applyFont="0" applyFill="0" applyBorder="0" applyAlignment="0" applyProtection="0"/>
    <xf numFmtId="210" fontId="79" fillId="0" borderId="0" applyFont="0" applyFill="0" applyBorder="0" applyAlignment="0" applyProtection="0"/>
    <xf numFmtId="210" fontId="79" fillId="0" borderId="0" applyFont="0" applyFill="0" applyBorder="0" applyAlignment="0" applyProtection="0"/>
    <xf numFmtId="210" fontId="79" fillId="0" borderId="0" applyFont="0" applyFill="0" applyBorder="0" applyAlignment="0" applyProtection="0"/>
    <xf numFmtId="210" fontId="79" fillId="0" borderId="0" applyFont="0" applyFill="0" applyBorder="0" applyAlignment="0" applyProtection="0"/>
    <xf numFmtId="210" fontId="79" fillId="0" borderId="0" applyFont="0" applyFill="0" applyBorder="0" applyAlignment="0" applyProtection="0"/>
    <xf numFmtId="210" fontId="79" fillId="0" borderId="0" applyFont="0" applyFill="0" applyBorder="0" applyAlignment="0" applyProtection="0"/>
    <xf numFmtId="9" fontId="12" fillId="0" borderId="0" applyFont="0" applyFill="0" applyBorder="0" applyAlignment="0" applyProtection="0"/>
    <xf numFmtId="210" fontId="79" fillId="0" borderId="0" applyFont="0" applyFill="0" applyBorder="0" applyAlignment="0" applyProtection="0"/>
    <xf numFmtId="9" fontId="12" fillId="0" borderId="0" applyFont="0" applyFill="0" applyBorder="0" applyAlignment="0" applyProtection="0"/>
    <xf numFmtId="210" fontId="79" fillId="0" borderId="0" applyFont="0" applyFill="0" applyBorder="0" applyAlignment="0" applyProtection="0"/>
    <xf numFmtId="210" fontId="79" fillId="0" borderId="0" applyFont="0" applyFill="0" applyBorder="0" applyAlignment="0" applyProtection="0"/>
    <xf numFmtId="210" fontId="79" fillId="0" borderId="0" applyFont="0" applyFill="0" applyBorder="0" applyAlignment="0" applyProtection="0"/>
    <xf numFmtId="210" fontId="79" fillId="0" borderId="0" applyFont="0" applyFill="0" applyBorder="0" applyAlignment="0" applyProtection="0"/>
    <xf numFmtId="210" fontId="79" fillId="0" borderId="0" applyFont="0" applyFill="0" applyBorder="0" applyAlignment="0" applyProtection="0"/>
    <xf numFmtId="210" fontId="7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Fill="0" applyBorder="0">
      <alignment vertical="center"/>
      <protection/>
    </xf>
    <xf numFmtId="0" fontId="80" fillId="0" borderId="0" applyNumberFormat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172" fontId="0" fillId="0" borderId="0">
      <alignment/>
      <protection/>
    </xf>
    <xf numFmtId="0" fontId="81" fillId="0" borderId="19">
      <alignment horizontal="center"/>
      <protection/>
    </xf>
    <xf numFmtId="3" fontId="80" fillId="0" borderId="0" applyFont="0" applyFill="0" applyBorder="0" applyAlignment="0" applyProtection="0"/>
    <xf numFmtId="0" fontId="80" fillId="28" borderId="0" applyNumberFormat="0" applyFont="0" applyBorder="0" applyAlignment="0" applyProtection="0"/>
    <xf numFmtId="0" fontId="18" fillId="0" borderId="0">
      <alignment/>
      <protection/>
    </xf>
    <xf numFmtId="190" fontId="7" fillId="0" borderId="0" applyFill="0" applyBorder="0">
      <alignment horizontal="right" vertical="center"/>
      <protection/>
    </xf>
    <xf numFmtId="195" fontId="7" fillId="0" borderId="0" applyFill="0" applyBorder="0">
      <alignment horizontal="right" vertical="center"/>
      <protection/>
    </xf>
    <xf numFmtId="192" fontId="7" fillId="0" borderId="0" applyFill="0" applyBorder="0">
      <alignment horizontal="right" vertical="center"/>
      <protection/>
    </xf>
    <xf numFmtId="193" fontId="7" fillId="0" borderId="0" applyFill="0" applyBorder="0">
      <alignment horizontal="right" vertical="center"/>
      <protection/>
    </xf>
    <xf numFmtId="167" fontId="7" fillId="0" borderId="0" applyFill="0" applyBorder="0">
      <alignment horizontal="right" vertical="center"/>
      <protection/>
    </xf>
    <xf numFmtId="194" fontId="7" fillId="0" borderId="0" applyFill="0" applyBorder="0">
      <alignment horizontal="right" vertical="center"/>
      <protection/>
    </xf>
    <xf numFmtId="4" fontId="82" fillId="17" borderId="31" applyNumberFormat="0" applyProtection="0">
      <alignment vertical="center"/>
    </xf>
    <xf numFmtId="4" fontId="83" fillId="17" borderId="31" applyNumberFormat="0" applyProtection="0">
      <alignment vertical="center"/>
    </xf>
    <xf numFmtId="4" fontId="84" fillId="17" borderId="31" applyNumberFormat="0" applyProtection="0">
      <alignment horizontal="left" vertical="center" indent="1"/>
    </xf>
    <xf numFmtId="4" fontId="84" fillId="26" borderId="0" applyNumberFormat="0" applyProtection="0">
      <alignment horizontal="left" vertical="center" indent="1"/>
    </xf>
    <xf numFmtId="4" fontId="84" fillId="7" borderId="31" applyNumberFormat="0" applyProtection="0">
      <alignment horizontal="right" vertical="center"/>
    </xf>
    <xf numFmtId="4" fontId="84" fillId="5" borderId="31" applyNumberFormat="0" applyProtection="0">
      <alignment horizontal="right" vertical="center"/>
    </xf>
    <xf numFmtId="4" fontId="84" fillId="15" borderId="31" applyNumberFormat="0" applyProtection="0">
      <alignment horizontal="right" vertical="center"/>
    </xf>
    <xf numFmtId="4" fontId="84" fillId="8" borderId="31" applyNumberFormat="0" applyProtection="0">
      <alignment horizontal="right" vertical="center"/>
    </xf>
    <xf numFmtId="4" fontId="84" fillId="19" borderId="31" applyNumberFormat="0" applyProtection="0">
      <alignment horizontal="right" vertical="center"/>
    </xf>
    <xf numFmtId="4" fontId="84" fillId="6" borderId="31" applyNumberFormat="0" applyProtection="0">
      <alignment horizontal="right" vertical="center"/>
    </xf>
    <xf numFmtId="4" fontId="84" fillId="36" borderId="31" applyNumberFormat="0" applyProtection="0">
      <alignment horizontal="right" vertical="center"/>
    </xf>
    <xf numFmtId="4" fontId="84" fillId="25" borderId="31" applyNumberFormat="0" applyProtection="0">
      <alignment horizontal="right" vertical="center"/>
    </xf>
    <xf numFmtId="4" fontId="84" fillId="37" borderId="31" applyNumberFormat="0" applyProtection="0">
      <alignment horizontal="right" vertical="center"/>
    </xf>
    <xf numFmtId="4" fontId="82" fillId="38" borderId="32" applyNumberFormat="0" applyProtection="0">
      <alignment horizontal="left" vertical="center" indent="1"/>
    </xf>
    <xf numFmtId="4" fontId="82" fillId="13" borderId="0" applyNumberFormat="0" applyProtection="0">
      <alignment horizontal="left" vertical="center" indent="1"/>
    </xf>
    <xf numFmtId="4" fontId="82" fillId="26" borderId="0" applyNumberFormat="0" applyProtection="0">
      <alignment horizontal="left" vertical="center" indent="1"/>
    </xf>
    <xf numFmtId="4" fontId="84" fillId="13" borderId="31" applyNumberFormat="0" applyProtection="0">
      <alignment horizontal="right" vertical="center"/>
    </xf>
    <xf numFmtId="4" fontId="85" fillId="13" borderId="0" applyNumberFormat="0" applyProtection="0">
      <alignment horizontal="left" vertical="center" indent="1"/>
    </xf>
    <xf numFmtId="4" fontId="85" fillId="26" borderId="0" applyNumberFormat="0" applyProtection="0">
      <alignment horizontal="left" vertical="center" indent="1"/>
    </xf>
    <xf numFmtId="4" fontId="84" fillId="39" borderId="31" applyNumberFormat="0" applyProtection="0">
      <alignment vertical="center"/>
    </xf>
    <xf numFmtId="4" fontId="86" fillId="39" borderId="31" applyNumberFormat="0" applyProtection="0">
      <alignment vertical="center"/>
    </xf>
    <xf numFmtId="4" fontId="82" fillId="13" borderId="33" applyNumberFormat="0" applyProtection="0">
      <alignment horizontal="left" vertical="center" indent="1"/>
    </xf>
    <xf numFmtId="4" fontId="84" fillId="39" borderId="31" applyNumberFormat="0" applyProtection="0">
      <alignment horizontal="right" vertical="center"/>
    </xf>
    <xf numFmtId="4" fontId="86" fillId="39" borderId="31" applyNumberFormat="0" applyProtection="0">
      <alignment horizontal="right" vertical="center"/>
    </xf>
    <xf numFmtId="4" fontId="82" fillId="13" borderId="31" applyNumberFormat="0" applyProtection="0">
      <alignment horizontal="left" vertical="center" indent="1"/>
    </xf>
    <xf numFmtId="4" fontId="87" fillId="40" borderId="34" applyNumberFormat="0" applyProtection="0">
      <alignment horizontal="left" vertical="center" indent="1"/>
    </xf>
    <xf numFmtId="4" fontId="88" fillId="39" borderId="31" applyNumberFormat="0" applyProtection="0">
      <alignment horizontal="right" vertical="center"/>
    </xf>
    <xf numFmtId="0" fontId="89" fillId="0" borderId="0" applyFill="0" applyBorder="0">
      <alignment horizontal="left" vertical="center"/>
      <protection/>
    </xf>
    <xf numFmtId="0" fontId="90" fillId="0" borderId="0" applyFill="0" applyBorder="0">
      <alignment horizontal="left" vertical="center"/>
      <protection/>
    </xf>
    <xf numFmtId="0" fontId="0" fillId="0" borderId="0" applyFont="0" applyFill="0" applyBorder="0" applyAlignment="0" applyProtection="0"/>
    <xf numFmtId="0" fontId="91" fillId="0" borderId="35">
      <alignment vertical="center" wrapText="1"/>
      <protection/>
    </xf>
    <xf numFmtId="38" fontId="92" fillId="0" borderId="0" applyFill="0" applyBorder="0" applyAlignment="0" applyProtection="0"/>
    <xf numFmtId="209" fontId="93" fillId="0" borderId="0" applyFill="0" applyBorder="0" applyAlignment="0" applyProtection="0"/>
    <xf numFmtId="0" fontId="7" fillId="2" borderId="0">
      <alignment/>
      <protection/>
    </xf>
    <xf numFmtId="18" fontId="23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Fill="0" applyBorder="0">
      <alignment horizontal="left" vertical="center"/>
      <protection locked="0"/>
    </xf>
    <xf numFmtId="0" fontId="98" fillId="0" borderId="0" applyFill="0" applyBorder="0">
      <alignment horizontal="left" vertical="center"/>
      <protection locked="0"/>
    </xf>
    <xf numFmtId="0" fontId="42" fillId="0" borderId="0" applyFill="0" applyBorder="0">
      <alignment horizontal="left" vertical="center"/>
      <protection locked="0"/>
    </xf>
    <xf numFmtId="0" fontId="99" fillId="0" borderId="0" applyFill="0" applyBorder="0">
      <alignment horizontal="left" vertical="center"/>
      <protection locked="0"/>
    </xf>
    <xf numFmtId="0" fontId="100" fillId="0" borderId="36" applyNumberFormat="0" applyFill="0" applyAlignment="0" applyProtection="0"/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0" fontId="78" fillId="0" borderId="36" applyNumberFormat="0" applyFill="0" applyAlignment="0" applyProtection="0"/>
    <xf numFmtId="10" fontId="79" fillId="0" borderId="38" applyNumberFormat="0" applyFont="0" applyFill="0" applyAlignment="0" applyProtection="0"/>
    <xf numFmtId="0" fontId="101" fillId="0" borderId="39">
      <alignment horizontal="center"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211" fontId="20" fillId="0" borderId="40" applyFont="0" applyFill="0" applyBorder="0" applyAlignment="0" applyProtection="0"/>
    <xf numFmtId="203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66" fillId="0" borderId="0" xfId="558">
      <alignment/>
      <protection/>
    </xf>
    <xf numFmtId="0" fontId="70" fillId="0" borderId="0" xfId="563">
      <alignment/>
      <protection/>
    </xf>
    <xf numFmtId="0" fontId="67" fillId="0" borderId="0" xfId="560">
      <alignment/>
      <protection/>
    </xf>
    <xf numFmtId="15" fontId="62" fillId="0" borderId="0" xfId="392" applyAlignment="1">
      <alignment horizontal="center"/>
      <protection/>
    </xf>
    <xf numFmtId="15" fontId="62" fillId="0" borderId="0" xfId="392">
      <alignment horizontal="right"/>
      <protection/>
    </xf>
    <xf numFmtId="0" fontId="62" fillId="0" borderId="3" xfId="383">
      <alignment/>
      <protection/>
    </xf>
    <xf numFmtId="0" fontId="62" fillId="0" borderId="3" xfId="394">
      <alignment horizontal="right"/>
      <protection/>
    </xf>
    <xf numFmtId="0" fontId="61" fillId="0" borderId="0" xfId="363">
      <alignment/>
      <protection/>
    </xf>
    <xf numFmtId="165" fontId="39" fillId="10" borderId="0" xfId="409">
      <alignment horizontal="right"/>
      <protection/>
    </xf>
    <xf numFmtId="165" fontId="61" fillId="0" borderId="0" xfId="447">
      <alignment horizontal="right"/>
      <protection/>
    </xf>
    <xf numFmtId="0" fontId="61" fillId="0" borderId="0" xfId="543" applyFont="1">
      <alignment horizontal="center"/>
      <protection/>
    </xf>
    <xf numFmtId="0" fontId="61" fillId="0" borderId="0" xfId="543">
      <alignment horizontal="center"/>
      <protection/>
    </xf>
    <xf numFmtId="0" fontId="61" fillId="0" borderId="3" xfId="365">
      <alignment/>
      <protection/>
    </xf>
    <xf numFmtId="165" fontId="39" fillId="10" borderId="3" xfId="411">
      <alignment horizontal="right"/>
      <protection/>
    </xf>
    <xf numFmtId="165" fontId="61" fillId="0" borderId="3" xfId="449">
      <alignment horizontal="right"/>
      <protection/>
    </xf>
    <xf numFmtId="0" fontId="61" fillId="0" borderId="3" xfId="544">
      <alignment horizontal="center"/>
      <protection/>
    </xf>
    <xf numFmtId="0" fontId="61" fillId="0" borderId="3" xfId="365" applyFont="1">
      <alignment/>
      <protection/>
    </xf>
    <xf numFmtId="0" fontId="61" fillId="0" borderId="0" xfId="363" applyFont="1">
      <alignment/>
      <protection/>
    </xf>
    <xf numFmtId="0" fontId="62" fillId="18" borderId="18" xfId="385" applyFont="1">
      <alignment/>
      <protection/>
    </xf>
    <xf numFmtId="0" fontId="62" fillId="18" borderId="18" xfId="385">
      <alignment/>
      <protection/>
    </xf>
    <xf numFmtId="165" fontId="39" fillId="18" borderId="18" xfId="417">
      <alignment horizontal="right"/>
      <protection/>
    </xf>
    <xf numFmtId="165" fontId="61" fillId="18" borderId="18" xfId="455">
      <alignment horizontal="right"/>
      <protection/>
    </xf>
    <xf numFmtId="0" fontId="61" fillId="18" borderId="18" xfId="546">
      <alignment horizontal="center"/>
      <protection/>
    </xf>
    <xf numFmtId="0" fontId="63" fillId="0" borderId="0" xfId="373" applyFont="1">
      <alignment/>
      <protection/>
    </xf>
    <xf numFmtId="0" fontId="63" fillId="0" borderId="0" xfId="373">
      <alignment/>
      <protection/>
    </xf>
    <xf numFmtId="0" fontId="62" fillId="0" borderId="18" xfId="384">
      <alignment/>
      <protection/>
    </xf>
    <xf numFmtId="165" fontId="39" fillId="10" borderId="18" xfId="414">
      <alignment horizontal="right"/>
      <protection/>
    </xf>
    <xf numFmtId="165" fontId="61" fillId="0" borderId="18" xfId="452">
      <alignment horizontal="right"/>
      <protection/>
    </xf>
    <xf numFmtId="0" fontId="61" fillId="0" borderId="18" xfId="545">
      <alignment horizontal="center"/>
      <protection/>
    </xf>
    <xf numFmtId="0" fontId="61" fillId="0" borderId="3" xfId="544" applyFont="1">
      <alignment horizontal="center"/>
      <protection/>
    </xf>
    <xf numFmtId="0" fontId="62" fillId="0" borderId="0" xfId="382">
      <alignment/>
      <protection/>
    </xf>
    <xf numFmtId="170" fontId="39" fillId="10" borderId="0" xfId="428">
      <alignment horizontal="right"/>
      <protection/>
    </xf>
    <xf numFmtId="170" fontId="39" fillId="0" borderId="0" xfId="483">
      <alignment horizontal="right"/>
      <protection/>
    </xf>
    <xf numFmtId="165" fontId="61" fillId="10" borderId="0" xfId="422">
      <alignment horizontal="right"/>
      <protection/>
    </xf>
    <xf numFmtId="165" fontId="61" fillId="10" borderId="3" xfId="422" applyBorder="1">
      <alignment horizontal="right"/>
      <protection/>
    </xf>
    <xf numFmtId="165" fontId="61" fillId="0" borderId="3" xfId="447" applyBorder="1">
      <alignment horizontal="right"/>
      <protection/>
    </xf>
    <xf numFmtId="0" fontId="62" fillId="0" borderId="0" xfId="382" applyFont="1">
      <alignment/>
      <protection/>
    </xf>
    <xf numFmtId="165" fontId="61" fillId="0" borderId="3" xfId="447" applyFont="1" applyBorder="1">
      <alignment horizontal="right"/>
      <protection/>
    </xf>
    <xf numFmtId="170" fontId="61" fillId="10" borderId="0" xfId="442" applyFont="1">
      <alignment horizontal="right"/>
      <protection/>
    </xf>
    <xf numFmtId="170" fontId="61" fillId="0" borderId="0" xfId="469" applyFont="1">
      <alignment horizontal="right"/>
      <protection/>
    </xf>
    <xf numFmtId="170" fontId="61" fillId="10" borderId="0" xfId="442">
      <alignment horizontal="right"/>
      <protection/>
    </xf>
    <xf numFmtId="170" fontId="61" fillId="0" borderId="0" xfId="469">
      <alignment horizontal="right"/>
      <protection/>
    </xf>
    <xf numFmtId="167" fontId="39" fillId="10" borderId="0" xfId="489">
      <alignment horizontal="right"/>
      <protection/>
    </xf>
    <xf numFmtId="167" fontId="39" fillId="0" borderId="0" xfId="528">
      <alignment horizontal="right"/>
      <protection/>
    </xf>
    <xf numFmtId="165" fontId="61" fillId="10" borderId="3" xfId="424">
      <alignment horizontal="right"/>
      <protection/>
    </xf>
    <xf numFmtId="168" fontId="39" fillId="10" borderId="0" xfId="498">
      <alignment horizontal="right"/>
      <protection/>
    </xf>
    <xf numFmtId="168" fontId="39" fillId="0" borderId="0" xfId="532">
      <alignment horizontal="right"/>
      <protection/>
    </xf>
    <xf numFmtId="165" fontId="39" fillId="0" borderId="0" xfId="462">
      <alignment horizontal="right"/>
      <protection/>
    </xf>
    <xf numFmtId="173" fontId="39" fillId="10" borderId="0" xfId="437">
      <alignment horizontal="right"/>
      <protection/>
    </xf>
    <xf numFmtId="173" fontId="39" fillId="0" borderId="0" xfId="484">
      <alignment horizontal="right"/>
      <protection/>
    </xf>
    <xf numFmtId="0" fontId="60" fillId="0" borderId="0" xfId="362">
      <alignment vertical="top"/>
      <protection locked="0"/>
    </xf>
    <xf numFmtId="0" fontId="62" fillId="0" borderId="3" xfId="391" applyAlignment="1">
      <alignment horizontal="center"/>
      <protection/>
    </xf>
    <xf numFmtId="0" fontId="59" fillId="0" borderId="0" xfId="361">
      <alignment vertical="top" wrapText="1"/>
      <protection locked="0"/>
    </xf>
  </cellXfs>
  <cellStyles count="130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$m" xfId="16"/>
    <cellStyle name="=C:\WINNT35\SYSTEM32\COMMAND.COM" xfId="17"/>
    <cellStyle name="=C:\WINNT35\SYSTEM32\COMMAND.COM_x0000_COMPUTERNAME=JOHANO_x0000_HOMEDRIVE=C:_x0000_H" xfId="18"/>
    <cellStyle name="20% - Accent1" xfId="19"/>
    <cellStyle name="20% - Accent1 2 2" xfId="20"/>
    <cellStyle name="20% - Accent1 2 3" xfId="21"/>
    <cellStyle name="20% - Accent1 2 4" xfId="22"/>
    <cellStyle name="20% - Accent1_FSF" xfId="23"/>
    <cellStyle name="20% - Accent2" xfId="24"/>
    <cellStyle name="20% - Accent2 2 2" xfId="25"/>
    <cellStyle name="20% - Accent2 2 3" xfId="26"/>
    <cellStyle name="20% - Accent2 2 4" xfId="27"/>
    <cellStyle name="20% - Accent2_FSF" xfId="28"/>
    <cellStyle name="20% - Accent3" xfId="29"/>
    <cellStyle name="20% - Accent3 2 2" xfId="30"/>
    <cellStyle name="20% - Accent3 2 3" xfId="31"/>
    <cellStyle name="20% - Accent3 2 4" xfId="32"/>
    <cellStyle name="20% - Accent3_FSF" xfId="33"/>
    <cellStyle name="20% - Accent4" xfId="34"/>
    <cellStyle name="20% - Accent4 2 2" xfId="35"/>
    <cellStyle name="20% - Accent4 2 3" xfId="36"/>
    <cellStyle name="20% - Accent4 2 4" xfId="37"/>
    <cellStyle name="20% - Accent4_FSF" xfId="38"/>
    <cellStyle name="20% - Accent5" xfId="39"/>
    <cellStyle name="20% - Accent5 2 2" xfId="40"/>
    <cellStyle name="20% - Accent5 2 3" xfId="41"/>
    <cellStyle name="20% - Accent5 2 4" xfId="42"/>
    <cellStyle name="20% - Accent5_FSF" xfId="43"/>
    <cellStyle name="20% - Accent6" xfId="44"/>
    <cellStyle name="20% - Accent6 2 2" xfId="45"/>
    <cellStyle name="20% - Accent6 2 3" xfId="46"/>
    <cellStyle name="20% - Accent6 2 4" xfId="47"/>
    <cellStyle name="20% - Accent6_FSF" xfId="48"/>
    <cellStyle name="40% - Accent1" xfId="49"/>
    <cellStyle name="40% - Accent1 2 2" xfId="50"/>
    <cellStyle name="40% - Accent1 2 3" xfId="51"/>
    <cellStyle name="40% - Accent1 2 4" xfId="52"/>
    <cellStyle name="40% - Accent1_FSF" xfId="53"/>
    <cellStyle name="40% - Accent2" xfId="54"/>
    <cellStyle name="40% - Accent2 2 2" xfId="55"/>
    <cellStyle name="40% - Accent2 2 3" xfId="56"/>
    <cellStyle name="40% - Accent2 2 4" xfId="57"/>
    <cellStyle name="40% - Accent2_FSF" xfId="58"/>
    <cellStyle name="40% - Accent3" xfId="59"/>
    <cellStyle name="40% - Accent3 2 2" xfId="60"/>
    <cellStyle name="40% - Accent3 2 3" xfId="61"/>
    <cellStyle name="40% - Accent3 2 4" xfId="62"/>
    <cellStyle name="40% - Accent3_FSF" xfId="63"/>
    <cellStyle name="40% - Accent4" xfId="64"/>
    <cellStyle name="40% - Accent4 2 2" xfId="65"/>
    <cellStyle name="40% - Accent4 2 3" xfId="66"/>
    <cellStyle name="40% - Accent4 2 4" xfId="67"/>
    <cellStyle name="40% - Accent4_FSF" xfId="68"/>
    <cellStyle name="40% - Accent5" xfId="69"/>
    <cellStyle name="40% - Accent5 2 2" xfId="70"/>
    <cellStyle name="40% - Accent5 2 3" xfId="71"/>
    <cellStyle name="40% - Accent5 2 4" xfId="72"/>
    <cellStyle name="40% - Accent5_FSF" xfId="73"/>
    <cellStyle name="40% - Accent6" xfId="74"/>
    <cellStyle name="40% - Accent6 2 2" xfId="75"/>
    <cellStyle name="40% - Accent6 2 3" xfId="76"/>
    <cellStyle name="40% - Accent6 2 4" xfId="77"/>
    <cellStyle name="40% - Accent6_FSF" xfId="78"/>
    <cellStyle name="60% - Accent1" xfId="79"/>
    <cellStyle name="60% - Accent1 2 2" xfId="80"/>
    <cellStyle name="60% - Accent1 2 3" xfId="81"/>
    <cellStyle name="60% - Accent1 2 4" xfId="82"/>
    <cellStyle name="60% - Accent1_FSF" xfId="83"/>
    <cellStyle name="60% - Accent2" xfId="84"/>
    <cellStyle name="60% - Accent2 2 2" xfId="85"/>
    <cellStyle name="60% - Accent2 2 3" xfId="86"/>
    <cellStyle name="60% - Accent2 2 4" xfId="87"/>
    <cellStyle name="60% - Accent2_FSF" xfId="88"/>
    <cellStyle name="60% - Accent3" xfId="89"/>
    <cellStyle name="60% - Accent3 2 2" xfId="90"/>
    <cellStyle name="60% - Accent3 2 3" xfId="91"/>
    <cellStyle name="60% - Accent3 2 4" xfId="92"/>
    <cellStyle name="60% - Accent3_FSF" xfId="93"/>
    <cellStyle name="60% - Accent4" xfId="94"/>
    <cellStyle name="60% - Accent4 2 2" xfId="95"/>
    <cellStyle name="60% - Accent4 2 3" xfId="96"/>
    <cellStyle name="60% - Accent4 2 4" xfId="97"/>
    <cellStyle name="60% - Accent4_FSF" xfId="98"/>
    <cellStyle name="60% - Accent5" xfId="99"/>
    <cellStyle name="60% - Accent5 2 2" xfId="100"/>
    <cellStyle name="60% - Accent5 2 3" xfId="101"/>
    <cellStyle name="60% - Accent5 2 4" xfId="102"/>
    <cellStyle name="60% - Accent5_FSF" xfId="103"/>
    <cellStyle name="60% - Accent6" xfId="104"/>
    <cellStyle name="60% - Accent6 2 2" xfId="105"/>
    <cellStyle name="60% - Accent6 2 3" xfId="106"/>
    <cellStyle name="60% - Accent6 2 4" xfId="107"/>
    <cellStyle name="60% - Accent6_FSF" xfId="108"/>
    <cellStyle name="Accent1" xfId="109"/>
    <cellStyle name="Accent1 2 2" xfId="110"/>
    <cellStyle name="Accent1 2 3" xfId="111"/>
    <cellStyle name="Accent1 2 4" xfId="112"/>
    <cellStyle name="Accent1_FSF" xfId="113"/>
    <cellStyle name="Accent2" xfId="114"/>
    <cellStyle name="Accent2 2 2" xfId="115"/>
    <cellStyle name="Accent2 2 3" xfId="116"/>
    <cellStyle name="Accent2 2 4" xfId="117"/>
    <cellStyle name="Accent2_FSF" xfId="118"/>
    <cellStyle name="Accent3" xfId="119"/>
    <cellStyle name="Accent3 2 2" xfId="120"/>
    <cellStyle name="Accent3 2 3" xfId="121"/>
    <cellStyle name="Accent3 2 4" xfId="122"/>
    <cellStyle name="Accent3_FSF" xfId="123"/>
    <cellStyle name="Accent4" xfId="124"/>
    <cellStyle name="Accent4 2 2" xfId="125"/>
    <cellStyle name="Accent4 2 3" xfId="126"/>
    <cellStyle name="Accent4 2 4" xfId="127"/>
    <cellStyle name="Accent4_FSF" xfId="128"/>
    <cellStyle name="Accent5" xfId="129"/>
    <cellStyle name="Accent5 2 2" xfId="130"/>
    <cellStyle name="Accent5 2 3" xfId="131"/>
    <cellStyle name="Accent5 2 4" xfId="132"/>
    <cellStyle name="Accent5_FSF" xfId="133"/>
    <cellStyle name="Accent6" xfId="134"/>
    <cellStyle name="Accent6 2 2" xfId="135"/>
    <cellStyle name="Accent6 2 3" xfId="136"/>
    <cellStyle name="Accent6 2 4" xfId="137"/>
    <cellStyle name="Accent6_FSF" xfId="138"/>
    <cellStyle name="ADCE Model" xfId="139"/>
    <cellStyle name="Assumptions Center Currency" xfId="140"/>
    <cellStyle name="Assumptions Center Date" xfId="141"/>
    <cellStyle name="Assumptions Center Multiple" xfId="142"/>
    <cellStyle name="Assumptions Center Number" xfId="143"/>
    <cellStyle name="Assumptions Center Percentage" xfId="144"/>
    <cellStyle name="Assumptions Center Year" xfId="145"/>
    <cellStyle name="Assumptions Heading" xfId="146"/>
    <cellStyle name="Assumptions Right Currency" xfId="147"/>
    <cellStyle name="Assumptions Right Date" xfId="148"/>
    <cellStyle name="Assumptions Right Multiple" xfId="149"/>
    <cellStyle name="Assumptions Right Number" xfId="150"/>
    <cellStyle name="Assumptions Right Percentage" xfId="151"/>
    <cellStyle name="Assumptions Right Year" xfId="152"/>
    <cellStyle name="AttribBox" xfId="153"/>
    <cellStyle name="Attribute" xfId="154"/>
    <cellStyle name="Bad" xfId="155"/>
    <cellStyle name="Bad 2 2" xfId="156"/>
    <cellStyle name="Bad 2 3" xfId="157"/>
    <cellStyle name="Bad 2 4" xfId="158"/>
    <cellStyle name="Bad_FSF" xfId="159"/>
    <cellStyle name="BG3" xfId="160"/>
    <cellStyle name="Bold 11" xfId="161"/>
    <cellStyle name="Calculation" xfId="162"/>
    <cellStyle name="Calculation 2 2" xfId="163"/>
    <cellStyle name="Calculation 2 3" xfId="164"/>
    <cellStyle name="Calculation 2 4" xfId="165"/>
    <cellStyle name="Calculation_FSF" xfId="166"/>
    <cellStyle name="CategoryHeading" xfId="167"/>
    <cellStyle name="Cell Link" xfId="168"/>
    <cellStyle name="Center Currency" xfId="169"/>
    <cellStyle name="Center Date" xfId="170"/>
    <cellStyle name="Center Multiple" xfId="171"/>
    <cellStyle name="Center Number" xfId="172"/>
    <cellStyle name="Center Percentage" xfId="173"/>
    <cellStyle name="Center Year" xfId="174"/>
    <cellStyle name="Check Cell" xfId="175"/>
    <cellStyle name="Check Cell 2 2" xfId="176"/>
    <cellStyle name="Check Cell 2 3" xfId="177"/>
    <cellStyle name="Check Cell 2 4" xfId="178"/>
    <cellStyle name="Check Cell_FSF" xfId="179"/>
    <cellStyle name="COLHDR" xfId="180"/>
    <cellStyle name="ColHead" xfId="181"/>
    <cellStyle name="Comma" xfId="182"/>
    <cellStyle name="Comma [0]" xfId="183"/>
    <cellStyle name="Comma 10" xfId="184"/>
    <cellStyle name="Comma 11" xfId="185"/>
    <cellStyle name="Comma 12" xfId="186"/>
    <cellStyle name="Comma 13" xfId="187"/>
    <cellStyle name="Comma 14" xfId="188"/>
    <cellStyle name="Comma 15" xfId="189"/>
    <cellStyle name="Comma 16" xfId="190"/>
    <cellStyle name="Comma 17" xfId="191"/>
    <cellStyle name="Comma 18" xfId="192"/>
    <cellStyle name="Comma 19" xfId="193"/>
    <cellStyle name="Comma 2" xfId="194"/>
    <cellStyle name="Comma 2 10" xfId="195"/>
    <cellStyle name="Comma 2 11" xfId="196"/>
    <cellStyle name="Comma 2 2" xfId="197"/>
    <cellStyle name="Comma 2 2 10" xfId="198"/>
    <cellStyle name="Comma 2 2 2" xfId="199"/>
    <cellStyle name="Comma 2 2 2 10" xfId="200"/>
    <cellStyle name="Comma 2 2 2 2" xfId="201"/>
    <cellStyle name="Comma 2 2 2 2 2" xfId="202"/>
    <cellStyle name="Comma 2 2 2 2 3" xfId="203"/>
    <cellStyle name="Comma 2 2 2 2 4" xfId="204"/>
    <cellStyle name="Comma 2 2 2 3" xfId="205"/>
    <cellStyle name="Comma 2 2 2 4" xfId="206"/>
    <cellStyle name="Comma 2 2 2 5" xfId="207"/>
    <cellStyle name="Comma 2 2 2 6" xfId="208"/>
    <cellStyle name="Comma 2 2 2 7" xfId="209"/>
    <cellStyle name="Comma 2 2 2 8" xfId="210"/>
    <cellStyle name="Comma 2 2 2 9" xfId="211"/>
    <cellStyle name="Comma 2 2 3" xfId="212"/>
    <cellStyle name="Comma 2 2 4" xfId="213"/>
    <cellStyle name="Comma 2 2 5" xfId="214"/>
    <cellStyle name="Comma 2 2 6" xfId="215"/>
    <cellStyle name="Comma 2 2 7" xfId="216"/>
    <cellStyle name="Comma 2 2 8" xfId="217"/>
    <cellStyle name="Comma 2 2 9" xfId="218"/>
    <cellStyle name="Comma 2 3" xfId="219"/>
    <cellStyle name="Comma 2 4" xfId="220"/>
    <cellStyle name="Comma 2 5" xfId="221"/>
    <cellStyle name="Comma 2 6" xfId="222"/>
    <cellStyle name="Comma 2 7" xfId="223"/>
    <cellStyle name="Comma 2 8" xfId="224"/>
    <cellStyle name="Comma 2 9" xfId="225"/>
    <cellStyle name="Comma 20" xfId="226"/>
    <cellStyle name="Comma 21" xfId="227"/>
    <cellStyle name="Comma 22" xfId="228"/>
    <cellStyle name="Comma 23" xfId="229"/>
    <cellStyle name="Comma 24" xfId="230"/>
    <cellStyle name="Comma 25" xfId="231"/>
    <cellStyle name="Comma 26" xfId="232"/>
    <cellStyle name="Comma 27" xfId="233"/>
    <cellStyle name="Comma 28" xfId="234"/>
    <cellStyle name="Comma 29" xfId="235"/>
    <cellStyle name="Comma 3" xfId="236"/>
    <cellStyle name="Comma 30" xfId="237"/>
    <cellStyle name="Comma 31" xfId="238"/>
    <cellStyle name="Comma 32" xfId="239"/>
    <cellStyle name="Comma 33" xfId="240"/>
    <cellStyle name="Comma 34" xfId="241"/>
    <cellStyle name="Comma 35" xfId="242"/>
    <cellStyle name="Comma 36" xfId="243"/>
    <cellStyle name="Comma 37" xfId="244"/>
    <cellStyle name="Comma 38" xfId="245"/>
    <cellStyle name="Comma 39" xfId="246"/>
    <cellStyle name="Comma 4" xfId="247"/>
    <cellStyle name="Comma 5" xfId="248"/>
    <cellStyle name="Comma 6" xfId="249"/>
    <cellStyle name="Comma 7" xfId="250"/>
    <cellStyle name="Comma 8" xfId="251"/>
    <cellStyle name="Comma 9" xfId="252"/>
    <cellStyle name="Currency" xfId="253"/>
    <cellStyle name="Currency [0]" xfId="254"/>
    <cellStyle name="Currency 10" xfId="255"/>
    <cellStyle name="Currency 11" xfId="256"/>
    <cellStyle name="Currency 12" xfId="257"/>
    <cellStyle name="Currency 13" xfId="258"/>
    <cellStyle name="Currency 14" xfId="259"/>
    <cellStyle name="Currency 15" xfId="260"/>
    <cellStyle name="Currency 16" xfId="261"/>
    <cellStyle name="Currency 17" xfId="262"/>
    <cellStyle name="Currency 18" xfId="263"/>
    <cellStyle name="Currency 19" xfId="264"/>
    <cellStyle name="Currency 2" xfId="265"/>
    <cellStyle name="Currency 20" xfId="266"/>
    <cellStyle name="Currency 21" xfId="267"/>
    <cellStyle name="Currency 22" xfId="268"/>
    <cellStyle name="Currency 23" xfId="269"/>
    <cellStyle name="Currency 24" xfId="270"/>
    <cellStyle name="Currency 25" xfId="271"/>
    <cellStyle name="Currency 26" xfId="272"/>
    <cellStyle name="Currency 27" xfId="273"/>
    <cellStyle name="Currency 3" xfId="274"/>
    <cellStyle name="Currency 4" xfId="275"/>
    <cellStyle name="Currency 5" xfId="276"/>
    <cellStyle name="Currency 6" xfId="277"/>
    <cellStyle name="Currency 7" xfId="278"/>
    <cellStyle name="Currency 8" xfId="279"/>
    <cellStyle name="Currency 9" xfId="280"/>
    <cellStyle name="Date" xfId="281"/>
    <cellStyle name="Decimal 1" xfId="282"/>
    <cellStyle name="Decimal 2" xfId="283"/>
    <cellStyle name="Decimal 3" xfId="284"/>
    <cellStyle name="Explanatory Text" xfId="285"/>
    <cellStyle name="Explanatory Text 2 2" xfId="286"/>
    <cellStyle name="Explanatory Text 2 3" xfId="287"/>
    <cellStyle name="Explanatory Text 2 4" xfId="288"/>
    <cellStyle name="Followed Hyperlink" xfId="289"/>
    <cellStyle name="Good" xfId="290"/>
    <cellStyle name="Good 2 2" xfId="291"/>
    <cellStyle name="Good 2 3" xfId="292"/>
    <cellStyle name="Good 2 4" xfId="293"/>
    <cellStyle name="Good_FSF" xfId="294"/>
    <cellStyle name="grey" xfId="295"/>
    <cellStyle name="Heading 1" xfId="296"/>
    <cellStyle name="Heading 1 2 2" xfId="297"/>
    <cellStyle name="Heading 1 2 3" xfId="298"/>
    <cellStyle name="Heading 1 2 4" xfId="299"/>
    <cellStyle name="Heading 1_FSF" xfId="300"/>
    <cellStyle name="Heading 2" xfId="301"/>
    <cellStyle name="Heading 2 2 2" xfId="302"/>
    <cellStyle name="Heading 2 2 3" xfId="303"/>
    <cellStyle name="Heading 2 2 4" xfId="304"/>
    <cellStyle name="Heading 2_FSF" xfId="305"/>
    <cellStyle name="Heading 3" xfId="306"/>
    <cellStyle name="Heading 3 2 2" xfId="307"/>
    <cellStyle name="Heading 3 2 3" xfId="308"/>
    <cellStyle name="Heading 3 2 4" xfId="309"/>
    <cellStyle name="Heading 3_FSF" xfId="310"/>
    <cellStyle name="Heading 4" xfId="311"/>
    <cellStyle name="Heading 4 2 2" xfId="312"/>
    <cellStyle name="Heading 4 2 3" xfId="313"/>
    <cellStyle name="Heading 4 2 4" xfId="314"/>
    <cellStyle name="Heading 4_FSF" xfId="315"/>
    <cellStyle name="Heading1" xfId="316"/>
    <cellStyle name="Hyperlink" xfId="317"/>
    <cellStyle name="Hyperlink Arrow" xfId="318"/>
    <cellStyle name="Hyperlink Check" xfId="319"/>
    <cellStyle name="Hyperlink Text" xfId="320"/>
    <cellStyle name="IABackgroundMembers" xfId="321"/>
    <cellStyle name="IAColorCodingBad" xfId="322"/>
    <cellStyle name="IAColorCodingGood" xfId="323"/>
    <cellStyle name="IAColorCodingOK" xfId="324"/>
    <cellStyle name="IAColumnHeader" xfId="325"/>
    <cellStyle name="IAContentsList" xfId="326"/>
    <cellStyle name="IAContentsTitle" xfId="327"/>
    <cellStyle name="IADataCells" xfId="328"/>
    <cellStyle name="IADimensionNames" xfId="329"/>
    <cellStyle name="IAParentColumnHeader" xfId="330"/>
    <cellStyle name="IAParentRowHeader" xfId="331"/>
    <cellStyle name="IAQueryInfo" xfId="332"/>
    <cellStyle name="IAReportTitle" xfId="333"/>
    <cellStyle name="IARowHeader" xfId="334"/>
    <cellStyle name="IASubTotalsCol" xfId="335"/>
    <cellStyle name="IASubTotalsRow" xfId="336"/>
    <cellStyle name="Input" xfId="337"/>
    <cellStyle name="Input %" xfId="338"/>
    <cellStyle name="Input 1" xfId="339"/>
    <cellStyle name="Input 2 2" xfId="340"/>
    <cellStyle name="Input 2 3" xfId="341"/>
    <cellStyle name="Input 2 4" xfId="342"/>
    <cellStyle name="Input 3" xfId="343"/>
    <cellStyle name="Input_FSF" xfId="344"/>
    <cellStyle name="Linked Cell" xfId="345"/>
    <cellStyle name="Linked Cell 2 2" xfId="346"/>
    <cellStyle name="Linked Cell 2 3" xfId="347"/>
    <cellStyle name="Linked Cell 2 4" xfId="348"/>
    <cellStyle name="Lookup Table Heading" xfId="349"/>
    <cellStyle name="Lookup Table Label" xfId="350"/>
    <cellStyle name="Lookup Table Number" xfId="351"/>
    <cellStyle name="Main Dim Rollup" xfId="352"/>
    <cellStyle name="MajorHeading" xfId="353"/>
    <cellStyle name="Model Name" xfId="354"/>
    <cellStyle name="Month" xfId="355"/>
    <cellStyle name="NAB A1 - info" xfId="356"/>
    <cellStyle name="NAB A1a - info" xfId="357"/>
    <cellStyle name="NAB A1b - info" xfId="358"/>
    <cellStyle name="NAB B1 - Body copy" xfId="359"/>
    <cellStyle name="NAB B1a - Body copy,B" xfId="360"/>
    <cellStyle name="NAB FN1 - Footnote" xfId="361"/>
    <cellStyle name="NAB FN1a - Footnote Number" xfId="362"/>
    <cellStyle name="NAB FTB1 - Financial Table Body" xfId="363"/>
    <cellStyle name="NAB FTB1a - Financial Table Body with underline" xfId="364"/>
    <cellStyle name="NAB FTB1a - Financial Table Body,U" xfId="365"/>
    <cellStyle name="NAB FTB1b - Financial Table Body with underline &amp; shading" xfId="366"/>
    <cellStyle name="NAB FTB1b - Financial Table Body,T,BU" xfId="367"/>
    <cellStyle name="NAB FTB1bd - Financial Table Body,DS,T,BU" xfId="368"/>
    <cellStyle name="NAB FTB1bs - Financial Table Body,S,T,BU" xfId="369"/>
    <cellStyle name="NAB FTB1c - Financial Table Body with bold underline" xfId="370"/>
    <cellStyle name="NAB FTB1c - Financial Table Body,BU" xfId="371"/>
    <cellStyle name="NAB FTB1d - Financial Table Body with italic" xfId="372"/>
    <cellStyle name="NAB FTB1d - Financial Table Body,italic" xfId="373"/>
    <cellStyle name="NAB FTB1e - Financial Table Body with bold underline only" xfId="374"/>
    <cellStyle name="NAB FTB1e - Financial Table Body,Right" xfId="375"/>
    <cellStyle name="NAB FTB1f - Financial Table Body" xfId="376"/>
    <cellStyle name="NAB FTB1f - Financial Table Body,Right,U" xfId="377"/>
    <cellStyle name="NAB FTB1g - Financial Table Body bold only" xfId="378"/>
    <cellStyle name="NAB FTB1h - Financial Table Body bold only" xfId="379"/>
    <cellStyle name="NAB FTB1i - Financial Table Body bold with bold top border" xfId="380"/>
    <cellStyle name="NAB FTB1j - Financial Table Body bold with bold underline only" xfId="381"/>
    <cellStyle name="NAB FTBB1 - Financial Table Body,AB" xfId="382"/>
    <cellStyle name="NAB FTBB1a - Financial Table Body,AB,U" xfId="383"/>
    <cellStyle name="NAB FTBB1b - Financial Table Body,AB,T,BU" xfId="384"/>
    <cellStyle name="NAB FTBB1bd - Financial Table Body,AB,DS,T,BU" xfId="385"/>
    <cellStyle name="NAB FTBB1bs - Financial Table Body,AB,S,T,BU" xfId="386"/>
    <cellStyle name="NAB FTBB1c - Financial Table Body,AB,BU" xfId="387"/>
    <cellStyle name="NAB FTBB1d - Financial Table Body,AB,italic" xfId="388"/>
    <cellStyle name="NAB FTBB1e - Financial Table Body,AB,right" xfId="389"/>
    <cellStyle name="NAB FTBB1f - Financial Table Body,AB,right,U" xfId="390"/>
    <cellStyle name="NAB FTH1 - Financial Header 1" xfId="391"/>
    <cellStyle name="NAB FTH2 - Financial Header 2" xfId="392"/>
    <cellStyle name="NAB FTH2 - Financial Header 2e" xfId="393"/>
    <cellStyle name="NAB FTH2a - Financial Header 2" xfId="394"/>
    <cellStyle name="NAB FTH2a - Financial Header 2a" xfId="395"/>
    <cellStyle name="NAB FTH2b - Financial Header" xfId="396"/>
    <cellStyle name="NAB FTH2c - Financial Header" xfId="397"/>
    <cellStyle name="NAB FTH2c - Financial Header 2 - with shading" xfId="398"/>
    <cellStyle name="NAB FTH2c - Financial Header_FSF" xfId="399"/>
    <cellStyle name="NAB FTH2d - Financial Header 2 - with shading &amp; underline" xfId="400"/>
    <cellStyle name="NAB FTH2d - Financial Header,S" xfId="401"/>
    <cellStyle name="NAB FTH2e - Financial Header,S,U" xfId="402"/>
    <cellStyle name="NAB FTH3 - Financial Header bold center across" xfId="403"/>
    <cellStyle name="NAB FTH5a - Financial Header Note" xfId="404"/>
    <cellStyle name="NAB FTH5b - Financial Header Note" xfId="405"/>
    <cellStyle name="NAB FTH5c - Financial Header Note" xfId="406"/>
    <cellStyle name="NAB FTN4i - Percentages - underline shading &amp; bold" xfId="407"/>
    <cellStyle name="NAB FTNB1 - Bold numbers" xfId="408"/>
    <cellStyle name="NAB FTNB1 - Numbers - B,S" xfId="409"/>
    <cellStyle name="NAB FTNB1 - Numbers - bold" xfId="410"/>
    <cellStyle name="NAB FTNB1a - Numbers - B,S,U" xfId="411"/>
    <cellStyle name="NAB FTNB1a - Numbers - bold &amp; underline" xfId="412"/>
    <cellStyle name="NAB FTNB1abps - Numbers - B,S,U" xfId="413"/>
    <cellStyle name="NAB FTNB1b - Numbers - B,S,T,BU" xfId="414"/>
    <cellStyle name="NAB FTNB1b - Numbers - bold &amp; bold underline" xfId="415"/>
    <cellStyle name="NAB FTNB1bbps - Numbers - B,S,T,BU" xfId="416"/>
    <cellStyle name="NAB FTNB1bd - Numbers - B,DS,T,BU" xfId="417"/>
    <cellStyle name="NAB FTNB1bps - Numbers - B,S" xfId="418"/>
    <cellStyle name="NAB FTNB1c - Numbers - B,S,BU" xfId="419"/>
    <cellStyle name="NAB FTNB1c - Numbers - bold &amp; underline" xfId="420"/>
    <cellStyle name="NAB FTNB1d - Numbers - bold &amp; underline" xfId="421"/>
    <cellStyle name="NAB FTNB1d - Numbers - NB,S" xfId="422"/>
    <cellStyle name="NAB FTNB1e - Numbers - bold &amp; bold underline" xfId="423"/>
    <cellStyle name="NAB FTNB1e - Numbers - NB,S,U" xfId="424"/>
    <cellStyle name="NAB FTNB1f - Numbers - NB,S,T,U" xfId="425"/>
    <cellStyle name="NAB FTNB1f - Numbers - no bold &amp; bold underline &amp; shading" xfId="426"/>
    <cellStyle name="NAB FTNB1g - Numbers - no bold &amp; shading" xfId="427"/>
    <cellStyle name="NAB FTNB1g - Numbers B,S,1dp" xfId="428"/>
    <cellStyle name="NAB FTNB1h - Numbers - bold &amp; underline &amp; shade" xfId="429"/>
    <cellStyle name="NAB FTNB1h - Numbers B,S,U,1dp" xfId="430"/>
    <cellStyle name="NAB FTNB1i - Numbers - no bold &amp; bold underline" xfId="431"/>
    <cellStyle name="NAB FTNB1i - Numbers B,S,T,BU,1dp" xfId="432"/>
    <cellStyle name="NAB FTNB1id - Numbers B,DS,T,BU,1dp" xfId="433"/>
    <cellStyle name="NAB FTNB1j - Numbers - no bold &amp; no shade" xfId="434"/>
    <cellStyle name="NAB FTNB1j - Numbers B,S,BU,1dp" xfId="435"/>
    <cellStyle name="NAB FTNB1k - Numbers - no bold &amp; no shade &amp; underline" xfId="436"/>
    <cellStyle name="NAB FTNB1k - Numbers B,S,2dp" xfId="437"/>
    <cellStyle name="NAB FTNB1l - Numbers B,S,U,2dp" xfId="438"/>
    <cellStyle name="NAB FTNB1m - Numbers B,S,T,BU,2dp" xfId="439"/>
    <cellStyle name="NAB FTNB1md - Numbers B,DS,T,BU,2dp" xfId="440"/>
    <cellStyle name="NAB FTNB1n - Numbers B,S,BU,2dp" xfId="441"/>
    <cellStyle name="NAB FTNB1o- Numbers S,1dp" xfId="442"/>
    <cellStyle name="NAB FTNB1p- Numbers S,2dp" xfId="443"/>
    <cellStyle name="NAB FTNB1q- Numbers B,S,3dp" xfId="444"/>
    <cellStyle name="NAB FTNB1s- Numbers B,S,4dp" xfId="445"/>
    <cellStyle name="NAB FTNB1t- Numbers B,S,U,4dp" xfId="446"/>
    <cellStyle name="NAB FTNB2 - Numbers - NB" xfId="447"/>
    <cellStyle name="NAB FTNB2 - Numbers - no bold" xfId="448"/>
    <cellStyle name="NAB FTNB2a - Numbers - NB,U" xfId="449"/>
    <cellStyle name="NAB FTNB2a - Numbers - no bold &amp; underline" xfId="450"/>
    <cellStyle name="NAB FTNB2abps - Numbers - NB,U" xfId="451"/>
    <cellStyle name="NAB FTNB2b - Numbers - NB,T,BU" xfId="452"/>
    <cellStyle name="NAB FTNB2b - Numbers - no bold &amp; bold underline &amp; shading" xfId="453"/>
    <cellStyle name="NAB FTNB2bbps - Numbers - NB,T,BU" xfId="454"/>
    <cellStyle name="NAB FTNB2bd - Numbers - NB,DS,T,U" xfId="455"/>
    <cellStyle name="NAB FTNB2bps - Numbers - NB" xfId="456"/>
    <cellStyle name="NAB FTNB2bs - Numbers - NB,S,T,U" xfId="457"/>
    <cellStyle name="NAB FTNB2c - Numbers - NB,BU" xfId="458"/>
    <cellStyle name="NAB FTNB2c - Numbers - no bold &amp; bold underline" xfId="459"/>
    <cellStyle name="NAB FTNB2c - Numbers - no bold &amp; bold underline &amp; shading" xfId="460"/>
    <cellStyle name="NAB FTNB2c - Numbers - no bold &amp; underline" xfId="461"/>
    <cellStyle name="NAB FTNB2d - Numbers - B" xfId="462"/>
    <cellStyle name="NAB FTNB2d - Numbers - no bold &amp; shading" xfId="463"/>
    <cellStyle name="NAB FTNB2e - Numbers - B,U" xfId="464"/>
    <cellStyle name="NAB FTNB2e - Numbers - no bold &amp; bold underline" xfId="465"/>
    <cellStyle name="NAB FTNB2e - Numbers - no bold &amp; underline &amp; shading" xfId="466"/>
    <cellStyle name="NAB FTNB2f - Numbers - B,T,U" xfId="467"/>
    <cellStyle name="NAB FTNB2f - Numbers - no bold &amp; bold underline &amp; shading" xfId="468"/>
    <cellStyle name="NAB FTNB2g - Numbers - NB,1 dp" xfId="469"/>
    <cellStyle name="NAB FTNB2g - Numbers - no bold &amp; shading" xfId="470"/>
    <cellStyle name="NAB FTNB2h - Numbers - bold &amp; bold underline &amp; shading" xfId="471"/>
    <cellStyle name="NAB FTNB2h - Numbers - NB,U,1 dp" xfId="472"/>
    <cellStyle name="NAB FTNB2i - Numbers - NB,T,BU,1 dp" xfId="473"/>
    <cellStyle name="NAB FTNB2i - Numbers - no bold &amp; shading" xfId="474"/>
    <cellStyle name="NAB FTNB2id - Numbers - NB,DS,T,BU,1 dp" xfId="475"/>
    <cellStyle name="NAB FTNB2j - Numbers - NB,BU,1 dp" xfId="476"/>
    <cellStyle name="NAB FTNB2j - Numbers - no bold &amp; shading" xfId="477"/>
    <cellStyle name="NAB FTNB2k - Numbers - NB,2 dp" xfId="478"/>
    <cellStyle name="NAB FTNB2l - Numbers - NB,U,2 dp" xfId="479"/>
    <cellStyle name="NAB FTNB2m - Numbers - NB,T,BU,2 dp" xfId="480"/>
    <cellStyle name="NAB FTNB2md - Numbers - NB,DS,T,BU,2 dp" xfId="481"/>
    <cellStyle name="NAB FTNB2n - Numbers - NB,BU,2 dp" xfId="482"/>
    <cellStyle name="NAB FTNB2o - Numbers - B,1 dp" xfId="483"/>
    <cellStyle name="NAB FTNB2p - Numbers - B,1 dp" xfId="484"/>
    <cellStyle name="NAB FTNB2q - Numbers - 3 dp" xfId="485"/>
    <cellStyle name="NAB FTNB2r - Numbers - B,T,BU" xfId="486"/>
    <cellStyle name="NAB FTNB2s - Numbers - 4 dp" xfId="487"/>
    <cellStyle name="NAB FTNB2t - Numbers - U,4 dp" xfId="488"/>
    <cellStyle name="NAB FTNB3 - Percentages - B,S,1dp%" xfId="489"/>
    <cellStyle name="NAB FTNB3 - Percentages - no bold" xfId="490"/>
    <cellStyle name="NAB FTNB3a - Percentages - B,S,U,1dp%" xfId="491"/>
    <cellStyle name="NAB FTNB3a - Percentages - no bold &amp; underline" xfId="492"/>
    <cellStyle name="NAB FTNB3b - Percentages - B,S,T,BU,1dp%" xfId="493"/>
    <cellStyle name="NAB FTNB3b - Percentages - no bold &amp; bold underline &amp; shading" xfId="494"/>
    <cellStyle name="NAB FTNB3bd - Percentages - B,DS,T,BU,1dp%" xfId="495"/>
    <cellStyle name="NAB FTNB3c - Percentages - B,S,BU,1dp%" xfId="496"/>
    <cellStyle name="NAB FTNB3c - Percentages - no bold &amp; bold underline &amp; no shading" xfId="497"/>
    <cellStyle name="NAB FTNB3d - Percentages - B,S,2dp%" xfId="498"/>
    <cellStyle name="NAB FTNB3d - Percentages - no bold &amp; bps" xfId="499"/>
    <cellStyle name="NAB FTNB3e - Percentages - B,S,U,2dp%" xfId="500"/>
    <cellStyle name="NAB FTNB3f - Percentages - B,S,T,BU,2dp%" xfId="501"/>
    <cellStyle name="NAB FTNB3fd - Percentages - B,DS,T,BU,2dp%" xfId="502"/>
    <cellStyle name="NAB FTNB3g - Percentages - B,S,BU,2dp%" xfId="503"/>
    <cellStyle name="NAB FTNB3h - Percentages - S,1dp%" xfId="504"/>
    <cellStyle name="NAB FTNB3i - Percentages - S,2dp%" xfId="505"/>
    <cellStyle name="NAB FTNB3j - Percentages - B,S,0dp%" xfId="506"/>
    <cellStyle name="NAB FTNB3k - Percentages - B,S,U,0dp%" xfId="507"/>
    <cellStyle name="NAB FTNB4 - Percentages - 1dp%" xfId="508"/>
    <cellStyle name="NAB FTNB4 - Percentages - bold &amp; shaded &amp; no underline &amp; 2dp%" xfId="509"/>
    <cellStyle name="NAB FTNB4a - Percentages - bold &amp; shaded &amp; no underline &amp; 1dp%" xfId="510"/>
    <cellStyle name="NAB FTNB4a - Percentages - U,1dp%" xfId="511"/>
    <cellStyle name="NAB FTNB4b - Percentages - no underline &amp; 2dp%" xfId="512"/>
    <cellStyle name="NAB FTNB4b - Percentages - T,BU,1dp%" xfId="513"/>
    <cellStyle name="NAB FTNB4bd - Percentages - DS,T,BU,1dp%" xfId="514"/>
    <cellStyle name="NAB FTNB4bs - Percentages - S,T,BU,1dp%" xfId="515"/>
    <cellStyle name="NAB FTNB4c - Percentages - BU,1dp%" xfId="516"/>
    <cellStyle name="NAB FTNB4c - Percentages - no underline &amp; 1dp%" xfId="517"/>
    <cellStyle name="NAB FTNB4d - Percentages - 2dp%" xfId="518"/>
    <cellStyle name="NAB FTNB4d - Percentages - bold &amp; shaded &amp; underline &amp; 2dp%" xfId="519"/>
    <cellStyle name="NAB FTNB4e - Percentages - U,2dp%" xfId="520"/>
    <cellStyle name="NAB FTNB4e - Percentages - underline &amp; 2dp%" xfId="521"/>
    <cellStyle name="NAB FTNB4f - Percentages - T,BU,2dp%" xfId="522"/>
    <cellStyle name="NAB FTNB4f - Percentages - underline &amp; 2dp%" xfId="523"/>
    <cellStyle name="NAB FTNB4f - Percentages - underline &amp; shaded &amp; bold" xfId="524"/>
    <cellStyle name="NAB FTNB4fd - Percentages - T,BU,2dp%" xfId="525"/>
    <cellStyle name="NAB FTNB4g - Percentages - BU,2dp%" xfId="526"/>
    <cellStyle name="NAB FTNB4g - Percentages - underline &amp; unshaded" xfId="527"/>
    <cellStyle name="NAB FTNB4h - Percentages - B,1dp%" xfId="528"/>
    <cellStyle name="NAB FTNB4h - Percentages - bold underline shading" xfId="529"/>
    <cellStyle name="NAB FTNB4h - Percentages - underline shading" xfId="530"/>
    <cellStyle name="NAB FTNB4h - Percentages - underline shading &amp; bold" xfId="531"/>
    <cellStyle name="NAB FTNB4i - Percentages - B,2dp%" xfId="532"/>
    <cellStyle name="NAB FTNB4j - Percentages - 0dp%" xfId="533"/>
    <cellStyle name="NAB FTNB4k - Percentages - U,0dp%" xfId="534"/>
    <cellStyle name="NAB FTNB4l - Percentages - no underline shading" xfId="535"/>
    <cellStyle name="NAB FTNB4m - Percentages" xfId="536"/>
    <cellStyle name="NAB FTNB5 - Financial Note,AB" xfId="537"/>
    <cellStyle name="NAB FTNB5a - Financial Note with bottom underline" xfId="538"/>
    <cellStyle name="NAB FTNB5a - Financial Note,AB,U" xfId="539"/>
    <cellStyle name="NAB FTNB5b - Financial Note,AB,T,BU" xfId="540"/>
    <cellStyle name="NAB FTNB5c - Financial Note" xfId="541"/>
    <cellStyle name="NAB FTNB5c - Financial Note,AB,BU" xfId="542"/>
    <cellStyle name="NAB FTNB5d - Financial Note" xfId="543"/>
    <cellStyle name="NAB FTNB5e - Financial Note,U" xfId="544"/>
    <cellStyle name="NAB FTNB5f - Financial Note,T,BU" xfId="545"/>
    <cellStyle name="NAB FTNB5fd - Financial Note,DS,T,BU" xfId="546"/>
    <cellStyle name="NAB FTNB5g - Financial Note,BU" xfId="547"/>
    <cellStyle name="NAB FTNB6 - Financial Note,B" xfId="548"/>
    <cellStyle name="NAB FTNB6a - Financial Note,B,U" xfId="549"/>
    <cellStyle name="NAB FTNB6b - Financial Note,B,T,BU" xfId="550"/>
    <cellStyle name="NAB FTNB6c - Financial Note,B,BU" xfId="551"/>
    <cellStyle name="NAB FTSH1 - Fin Tables Sub" xfId="552"/>
    <cellStyle name="NAB FTSH1a - Fin Tables Sub - no underline" xfId="553"/>
    <cellStyle name="NAB FTSH1b - Fin Tables Sub - no underline" xfId="554"/>
    <cellStyle name="NAB FTSH1c - Fin Tables Sub - no underline" xfId="555"/>
    <cellStyle name="NAB FTSH1d - Fin Tables Sub - bold centred &amp; underline" xfId="556"/>
    <cellStyle name="NAB FTSH1d - Fin Tables Sub - bold, merged, centred &amp; underline" xfId="557"/>
    <cellStyle name="NAB H1 - Header 1 no author blelow" xfId="558"/>
    <cellStyle name="NAB H1a - Header 1 no author blelow" xfId="559"/>
    <cellStyle name="NAB H2 - Header 2" xfId="560"/>
    <cellStyle name="NAB H3 - Header no space after" xfId="561"/>
    <cellStyle name="NAB H3a - Header 3 no space after" xfId="562"/>
    <cellStyle name="NAB H4 - Header under large" xfId="563"/>
    <cellStyle name="NAB H5 - Header no space after,U" xfId="564"/>
    <cellStyle name="NAB H5a - Header 5 no space after" xfId="565"/>
    <cellStyle name="NAB H6 - Header currency" xfId="566"/>
    <cellStyle name="NAB H6a - black and no space" xfId="567"/>
    <cellStyle name="NABFTN4i - Percentages - underline shading &amp; bold" xfId="568"/>
    <cellStyle name="NABFTNB4j - Percentages - bold underline &amp; shading" xfId="569"/>
    <cellStyle name="NABFTNB4k - Percentages - underline &amp; shading" xfId="570"/>
    <cellStyle name="NABFTNB4l - Percentages - no underline shading" xfId="571"/>
    <cellStyle name="Neutral" xfId="572"/>
    <cellStyle name="Neutral 2 2" xfId="573"/>
    <cellStyle name="Neutral 2 3" xfId="574"/>
    <cellStyle name="Neutral 2 4" xfId="575"/>
    <cellStyle name="Neutral_FSF" xfId="576"/>
    <cellStyle name="Normal 10" xfId="577"/>
    <cellStyle name="Normal 10 2" xfId="578"/>
    <cellStyle name="Normal 10 3" xfId="579"/>
    <cellStyle name="Normal 10 4" xfId="580"/>
    <cellStyle name="Normal 10 5" xfId="581"/>
    <cellStyle name="Normal 10 6" xfId="582"/>
    <cellStyle name="Normal 10 7" xfId="583"/>
    <cellStyle name="Normal 10 8" xfId="584"/>
    <cellStyle name="Normal 11" xfId="585"/>
    <cellStyle name="Normal 12" xfId="586"/>
    <cellStyle name="Normal 12 2" xfId="587"/>
    <cellStyle name="Normal 12 3" xfId="588"/>
    <cellStyle name="Normal 12 4" xfId="589"/>
    <cellStyle name="Normal 12 5" xfId="590"/>
    <cellStyle name="Normal 12 6" xfId="591"/>
    <cellStyle name="Normal 12 7" xfId="592"/>
    <cellStyle name="Normal 12 8" xfId="593"/>
    <cellStyle name="Normal 13" xfId="594"/>
    <cellStyle name="Normal 13 2" xfId="595"/>
    <cellStyle name="Normal 13 3" xfId="596"/>
    <cellStyle name="Normal 13 4" xfId="597"/>
    <cellStyle name="Normal 13 5" xfId="598"/>
    <cellStyle name="Normal 13 6" xfId="599"/>
    <cellStyle name="Normal 13 7" xfId="600"/>
    <cellStyle name="Normal 13 8" xfId="601"/>
    <cellStyle name="Normal 14" xfId="602"/>
    <cellStyle name="Normal 14 2" xfId="603"/>
    <cellStyle name="Normal 14 3" xfId="604"/>
    <cellStyle name="Normal 14 4" xfId="605"/>
    <cellStyle name="Normal 14 5" xfId="606"/>
    <cellStyle name="Normal 14 6" xfId="607"/>
    <cellStyle name="Normal 14 7" xfId="608"/>
    <cellStyle name="Normal 14 8" xfId="609"/>
    <cellStyle name="Normal 15" xfId="610"/>
    <cellStyle name="Normal 15 2" xfId="611"/>
    <cellStyle name="Normal 15 3" xfId="612"/>
    <cellStyle name="Normal 15 4" xfId="613"/>
    <cellStyle name="Normal 15 5" xfId="614"/>
    <cellStyle name="Normal 15 6" xfId="615"/>
    <cellStyle name="Normal 15 7" xfId="616"/>
    <cellStyle name="Normal 15 8" xfId="617"/>
    <cellStyle name="Normal 16" xfId="618"/>
    <cellStyle name="Normal 16 2" xfId="619"/>
    <cellStyle name="Normal 16 3" xfId="620"/>
    <cellStyle name="Normal 16 4" xfId="621"/>
    <cellStyle name="Normal 16 5" xfId="622"/>
    <cellStyle name="Normal 16 6" xfId="623"/>
    <cellStyle name="Normal 16 7" xfId="624"/>
    <cellStyle name="Normal 16 8" xfId="625"/>
    <cellStyle name="Normal 17" xfId="626"/>
    <cellStyle name="Normal 17 2" xfId="627"/>
    <cellStyle name="Normal 17 3" xfId="628"/>
    <cellStyle name="Normal 17 4" xfId="629"/>
    <cellStyle name="Normal 17 5" xfId="630"/>
    <cellStyle name="Normal 17 6" xfId="631"/>
    <cellStyle name="Normal 17 7" xfId="632"/>
    <cellStyle name="Normal 17 8" xfId="633"/>
    <cellStyle name="Normal 18" xfId="634"/>
    <cellStyle name="Normal 18 2" xfId="635"/>
    <cellStyle name="Normal 18 3" xfId="636"/>
    <cellStyle name="Normal 18 4" xfId="637"/>
    <cellStyle name="Normal 18 5" xfId="638"/>
    <cellStyle name="Normal 18 6" xfId="639"/>
    <cellStyle name="Normal 18 7" xfId="640"/>
    <cellStyle name="Normal 18 8" xfId="641"/>
    <cellStyle name="Normal 19" xfId="642"/>
    <cellStyle name="Normal 19 2" xfId="643"/>
    <cellStyle name="Normal 19 3" xfId="644"/>
    <cellStyle name="Normal 19 4" xfId="645"/>
    <cellStyle name="Normal 19 5" xfId="646"/>
    <cellStyle name="Normal 19 6" xfId="647"/>
    <cellStyle name="Normal 19 7" xfId="648"/>
    <cellStyle name="Normal 19 8" xfId="649"/>
    <cellStyle name="Normal 2" xfId="650"/>
    <cellStyle name="Normal 2 10" xfId="651"/>
    <cellStyle name="Normal 2 11" xfId="652"/>
    <cellStyle name="Normal 2 12" xfId="653"/>
    <cellStyle name="Normal 2 13" xfId="654"/>
    <cellStyle name="Normal 2 14" xfId="655"/>
    <cellStyle name="Normal 2 15" xfId="656"/>
    <cellStyle name="Normal 2 16" xfId="657"/>
    <cellStyle name="Normal 2 17" xfId="658"/>
    <cellStyle name="Normal 2 18" xfId="659"/>
    <cellStyle name="Normal 2 19" xfId="660"/>
    <cellStyle name="Normal 2 2" xfId="661"/>
    <cellStyle name="Normal 2 2 10" xfId="662"/>
    <cellStyle name="Normal 2 2 11" xfId="663"/>
    <cellStyle name="Normal 2 2 12" xfId="664"/>
    <cellStyle name="Normal 2 2 13" xfId="665"/>
    <cellStyle name="Normal 2 2 14" xfId="666"/>
    <cellStyle name="Normal 2 2 15" xfId="667"/>
    <cellStyle name="Normal 2 2 16" xfId="668"/>
    <cellStyle name="Normal 2 2 17" xfId="669"/>
    <cellStyle name="Normal 2 2 18" xfId="670"/>
    <cellStyle name="Normal 2 2 19" xfId="671"/>
    <cellStyle name="Normal 2 2 2" xfId="672"/>
    <cellStyle name="Normal 2 2 2 10" xfId="673"/>
    <cellStyle name="Normal 2 2 2 11" xfId="674"/>
    <cellStyle name="Normal 2 2 2 12" xfId="675"/>
    <cellStyle name="Normal 2 2 2 13" xfId="676"/>
    <cellStyle name="Normal 2 2 2 14" xfId="677"/>
    <cellStyle name="Normal 2 2 2 15" xfId="678"/>
    <cellStyle name="Normal 2 2 2 16" xfId="679"/>
    <cellStyle name="Normal 2 2 2 17" xfId="680"/>
    <cellStyle name="Normal 2 2 2 18" xfId="681"/>
    <cellStyle name="Normal 2 2 2 19" xfId="682"/>
    <cellStyle name="Normal 2 2 2 2" xfId="683"/>
    <cellStyle name="Normal 2 2 2 2 10" xfId="684"/>
    <cellStyle name="Normal 2 2 2 2 11" xfId="685"/>
    <cellStyle name="Normal 2 2 2 2 12" xfId="686"/>
    <cellStyle name="Normal 2 2 2 2 13" xfId="687"/>
    <cellStyle name="Normal 2 2 2 2 2" xfId="688"/>
    <cellStyle name="Normal 2 2 2 2 2 10" xfId="689"/>
    <cellStyle name="Normal 2 2 2 2 2 11" xfId="690"/>
    <cellStyle name="Normal 2 2 2 2 2 2" xfId="691"/>
    <cellStyle name="Normal 2 2 2 2 2 3" xfId="692"/>
    <cellStyle name="Normal 2 2 2 2 2 4" xfId="693"/>
    <cellStyle name="Normal 2 2 2 2 2 5" xfId="694"/>
    <cellStyle name="Normal 2 2 2 2 2 6" xfId="695"/>
    <cellStyle name="Normal 2 2 2 2 2 7" xfId="696"/>
    <cellStyle name="Normal 2 2 2 2 2 8" xfId="697"/>
    <cellStyle name="Normal 2 2 2 2 2 9" xfId="698"/>
    <cellStyle name="Normal 2 2 2 2 3" xfId="699"/>
    <cellStyle name="Normal 2 2 2 2 4" xfId="700"/>
    <cellStyle name="Normal 2 2 2 2 5" xfId="701"/>
    <cellStyle name="Normal 2 2 2 2 6" xfId="702"/>
    <cellStyle name="Normal 2 2 2 2 7" xfId="703"/>
    <cellStyle name="Normal 2 2 2 2 8" xfId="704"/>
    <cellStyle name="Normal 2 2 2 2 9" xfId="705"/>
    <cellStyle name="Normal 2 2 2 3" xfId="706"/>
    <cellStyle name="Normal 2 2 2 4" xfId="707"/>
    <cellStyle name="Normal 2 2 2 5" xfId="708"/>
    <cellStyle name="Normal 2 2 2 6" xfId="709"/>
    <cellStyle name="Normal 2 2 2 7" xfId="710"/>
    <cellStyle name="Normal 2 2 2 8" xfId="711"/>
    <cellStyle name="Normal 2 2 2 9" xfId="712"/>
    <cellStyle name="Normal 2 2 3" xfId="713"/>
    <cellStyle name="Normal 2 2 4" xfId="714"/>
    <cellStyle name="Normal 2 2 5" xfId="715"/>
    <cellStyle name="Normal 2 2 6" xfId="716"/>
    <cellStyle name="Normal 2 2 7" xfId="717"/>
    <cellStyle name="Normal 2 2 8" xfId="718"/>
    <cellStyle name="Normal 2 2 9" xfId="719"/>
    <cellStyle name="Normal 2 20" xfId="720"/>
    <cellStyle name="Normal 2 21" xfId="721"/>
    <cellStyle name="Normal 2 22" xfId="722"/>
    <cellStyle name="Normal 2 23" xfId="723"/>
    <cellStyle name="Normal 2 24" xfId="724"/>
    <cellStyle name="Normal 2 25" xfId="725"/>
    <cellStyle name="Normal 2 26" xfId="726"/>
    <cellStyle name="Normal 2 27" xfId="727"/>
    <cellStyle name="Normal 2 28" xfId="728"/>
    <cellStyle name="Normal 2 29" xfId="729"/>
    <cellStyle name="Normal 2 3" xfId="730"/>
    <cellStyle name="Normal 2 30" xfId="731"/>
    <cellStyle name="Normal 2 31" xfId="732"/>
    <cellStyle name="Normal 2 32" xfId="733"/>
    <cellStyle name="Normal 2 4" xfId="734"/>
    <cellStyle name="Normal 2 5" xfId="735"/>
    <cellStyle name="Normal 2 6" xfId="736"/>
    <cellStyle name="Normal 2 7" xfId="737"/>
    <cellStyle name="Normal 2 8" xfId="738"/>
    <cellStyle name="Normal 2 9" xfId="739"/>
    <cellStyle name="Normal 20" xfId="740"/>
    <cellStyle name="Normal 20 2" xfId="741"/>
    <cellStyle name="Normal 20 3" xfId="742"/>
    <cellStyle name="Normal 20 4" xfId="743"/>
    <cellStyle name="Normal 20 5" xfId="744"/>
    <cellStyle name="Normal 20 6" xfId="745"/>
    <cellStyle name="Normal 20 7" xfId="746"/>
    <cellStyle name="Normal 20 8" xfId="747"/>
    <cellStyle name="Normal 21" xfId="748"/>
    <cellStyle name="Normal 21 2" xfId="749"/>
    <cellStyle name="Normal 21 3" xfId="750"/>
    <cellStyle name="Normal 21 4" xfId="751"/>
    <cellStyle name="Normal 21 5" xfId="752"/>
    <cellStyle name="Normal 21 6" xfId="753"/>
    <cellStyle name="Normal 21 7" xfId="754"/>
    <cellStyle name="Normal 21 8" xfId="755"/>
    <cellStyle name="Normal 22" xfId="756"/>
    <cellStyle name="Normal 22 2" xfId="757"/>
    <cellStyle name="Normal 22 3" xfId="758"/>
    <cellStyle name="Normal 22 4" xfId="759"/>
    <cellStyle name="Normal 22 5" xfId="760"/>
    <cellStyle name="Normal 22 6" xfId="761"/>
    <cellStyle name="Normal 22 7" xfId="762"/>
    <cellStyle name="Normal 22 8" xfId="763"/>
    <cellStyle name="Normal 23" xfId="764"/>
    <cellStyle name="Normal 23 2" xfId="765"/>
    <cellStyle name="Normal 23 3" xfId="766"/>
    <cellStyle name="Normal 23 4" xfId="767"/>
    <cellStyle name="Normal 23 5" xfId="768"/>
    <cellStyle name="Normal 23 6" xfId="769"/>
    <cellStyle name="Normal 23 7" xfId="770"/>
    <cellStyle name="Normal 23 8" xfId="771"/>
    <cellStyle name="Normal 24" xfId="772"/>
    <cellStyle name="Normal 24 2" xfId="773"/>
    <cellStyle name="Normal 24 3" xfId="774"/>
    <cellStyle name="Normal 24 4" xfId="775"/>
    <cellStyle name="Normal 24 5" xfId="776"/>
    <cellStyle name="Normal 24 6" xfId="777"/>
    <cellStyle name="Normal 24 7" xfId="778"/>
    <cellStyle name="Normal 24 8" xfId="779"/>
    <cellStyle name="Normal 25" xfId="780"/>
    <cellStyle name="Normal 25 2" xfId="781"/>
    <cellStyle name="Normal 25 3" xfId="782"/>
    <cellStyle name="Normal 25 4" xfId="783"/>
    <cellStyle name="Normal 25 5" xfId="784"/>
    <cellStyle name="Normal 25 6" xfId="785"/>
    <cellStyle name="Normal 25 7" xfId="786"/>
    <cellStyle name="Normal 25 8" xfId="787"/>
    <cellStyle name="Normal 26" xfId="788"/>
    <cellStyle name="Normal 26 2" xfId="789"/>
    <cellStyle name="Normal 26 3" xfId="790"/>
    <cellStyle name="Normal 26 4" xfId="791"/>
    <cellStyle name="Normal 26 5" xfId="792"/>
    <cellStyle name="Normal 26 6" xfId="793"/>
    <cellStyle name="Normal 26 7" xfId="794"/>
    <cellStyle name="Normal 26 8" xfId="795"/>
    <cellStyle name="Normal 27" xfId="796"/>
    <cellStyle name="Normal 27 2" xfId="797"/>
    <cellStyle name="Normal 27 3" xfId="798"/>
    <cellStyle name="Normal 27 4" xfId="799"/>
    <cellStyle name="Normal 27 5" xfId="800"/>
    <cellStyle name="Normal 27 6" xfId="801"/>
    <cellStyle name="Normal 27 7" xfId="802"/>
    <cellStyle name="Normal 27 8" xfId="803"/>
    <cellStyle name="Normal 28" xfId="804"/>
    <cellStyle name="Normal 28 2" xfId="805"/>
    <cellStyle name="Normal 28 3" xfId="806"/>
    <cellStyle name="Normal 28 4" xfId="807"/>
    <cellStyle name="Normal 28 5" xfId="808"/>
    <cellStyle name="Normal 28 6" xfId="809"/>
    <cellStyle name="Normal 28 7" xfId="810"/>
    <cellStyle name="Normal 28 8" xfId="811"/>
    <cellStyle name="Normal 29" xfId="812"/>
    <cellStyle name="Normal 29 2" xfId="813"/>
    <cellStyle name="Normal 29 3" xfId="814"/>
    <cellStyle name="Normal 29 4" xfId="815"/>
    <cellStyle name="Normal 29 5" xfId="816"/>
    <cellStyle name="Normal 29 6" xfId="817"/>
    <cellStyle name="Normal 29 7" xfId="818"/>
    <cellStyle name="Normal 29 8" xfId="819"/>
    <cellStyle name="Normal 3" xfId="820"/>
    <cellStyle name="Normal 3 2" xfId="821"/>
    <cellStyle name="Normal 3 3" xfId="822"/>
    <cellStyle name="Normal 3 4" xfId="823"/>
    <cellStyle name="Normal 3 5" xfId="824"/>
    <cellStyle name="Normal 3 6" xfId="825"/>
    <cellStyle name="Normal 3 7" xfId="826"/>
    <cellStyle name="Normal 3 8" xfId="827"/>
    <cellStyle name="Normal 30" xfId="828"/>
    <cellStyle name="Normal 30 2" xfId="829"/>
    <cellStyle name="Normal 30 3" xfId="830"/>
    <cellStyle name="Normal 30 4" xfId="831"/>
    <cellStyle name="Normal 30 5" xfId="832"/>
    <cellStyle name="Normal 30 6" xfId="833"/>
    <cellStyle name="Normal 30 7" xfId="834"/>
    <cellStyle name="Normal 30 8" xfId="835"/>
    <cellStyle name="Normal 31" xfId="836"/>
    <cellStyle name="Normal 31 2" xfId="837"/>
    <cellStyle name="Normal 31 3" xfId="838"/>
    <cellStyle name="Normal 31 4" xfId="839"/>
    <cellStyle name="Normal 31 5" xfId="840"/>
    <cellStyle name="Normal 31 6" xfId="841"/>
    <cellStyle name="Normal 31 7" xfId="842"/>
    <cellStyle name="Normal 31 8" xfId="843"/>
    <cellStyle name="Normal 32" xfId="844"/>
    <cellStyle name="Normal 32 2" xfId="845"/>
    <cellStyle name="Normal 32 3" xfId="846"/>
    <cellStyle name="Normal 32 4" xfId="847"/>
    <cellStyle name="Normal 32 5" xfId="848"/>
    <cellStyle name="Normal 32 6" xfId="849"/>
    <cellStyle name="Normal 32 7" xfId="850"/>
    <cellStyle name="Normal 32 8" xfId="851"/>
    <cellStyle name="Normal 33" xfId="852"/>
    <cellStyle name="Normal 33 2" xfId="853"/>
    <cellStyle name="Normal 33 3" xfId="854"/>
    <cellStyle name="Normal 33 4" xfId="855"/>
    <cellStyle name="Normal 33 5" xfId="856"/>
    <cellStyle name="Normal 33 6" xfId="857"/>
    <cellStyle name="Normal 33 7" xfId="858"/>
    <cellStyle name="Normal 33 8" xfId="859"/>
    <cellStyle name="Normal 34" xfId="860"/>
    <cellStyle name="Normal 34 2" xfId="861"/>
    <cellStyle name="Normal 34 3" xfId="862"/>
    <cellStyle name="Normal 34 4" xfId="863"/>
    <cellStyle name="Normal 34 5" xfId="864"/>
    <cellStyle name="Normal 34 6" xfId="865"/>
    <cellStyle name="Normal 34 7" xfId="866"/>
    <cellStyle name="Normal 34 8" xfId="867"/>
    <cellStyle name="Normal 35" xfId="868"/>
    <cellStyle name="Normal 35 2" xfId="869"/>
    <cellStyle name="Normal 35 3" xfId="870"/>
    <cellStyle name="Normal 35 4" xfId="871"/>
    <cellStyle name="Normal 35 5" xfId="872"/>
    <cellStyle name="Normal 35 6" xfId="873"/>
    <cellStyle name="Normal 35 7" xfId="874"/>
    <cellStyle name="Normal 35 8" xfId="875"/>
    <cellStyle name="Normal 36" xfId="876"/>
    <cellStyle name="Normal 37" xfId="877"/>
    <cellStyle name="Normal 38" xfId="878"/>
    <cellStyle name="Normal 39" xfId="879"/>
    <cellStyle name="Normal 4" xfId="880"/>
    <cellStyle name="Normal 4 2" xfId="881"/>
    <cellStyle name="Normal 4 3" xfId="882"/>
    <cellStyle name="Normal 4 4" xfId="883"/>
    <cellStyle name="Normal 4 5" xfId="884"/>
    <cellStyle name="Normal 4 6" xfId="885"/>
    <cellStyle name="Normal 4 7" xfId="886"/>
    <cellStyle name="Normal 4 8" xfId="887"/>
    <cellStyle name="Normal 40" xfId="888"/>
    <cellStyle name="Normal 41" xfId="889"/>
    <cellStyle name="Normal 42" xfId="890"/>
    <cellStyle name="Normal 43" xfId="891"/>
    <cellStyle name="Normal 44" xfId="892"/>
    <cellStyle name="Normal 45" xfId="893"/>
    <cellStyle name="Normal 46" xfId="894"/>
    <cellStyle name="Normal 47" xfId="895"/>
    <cellStyle name="Normal 48" xfId="896"/>
    <cellStyle name="Normal 49" xfId="897"/>
    <cellStyle name="Normal 5" xfId="898"/>
    <cellStyle name="Normal 5 2" xfId="899"/>
    <cellStyle name="Normal 5 3" xfId="900"/>
    <cellStyle name="Normal 5 4" xfId="901"/>
    <cellStyle name="Normal 5 5" xfId="902"/>
    <cellStyle name="Normal 5 6" xfId="903"/>
    <cellStyle name="Normal 5 7" xfId="904"/>
    <cellStyle name="Normal 5 8" xfId="905"/>
    <cellStyle name="Normal 50" xfId="906"/>
    <cellStyle name="Normal 51" xfId="907"/>
    <cellStyle name="Normal 52" xfId="908"/>
    <cellStyle name="Normal 53" xfId="909"/>
    <cellStyle name="Normal 6" xfId="910"/>
    <cellStyle name="Normal 6 2" xfId="911"/>
    <cellStyle name="Normal 6 3" xfId="912"/>
    <cellStyle name="Normal 6 4" xfId="913"/>
    <cellStyle name="Normal 6 5" xfId="914"/>
    <cellStyle name="Normal 6 6" xfId="915"/>
    <cellStyle name="Normal 6 7" xfId="916"/>
    <cellStyle name="Normal 6 8" xfId="917"/>
    <cellStyle name="Normal 7" xfId="918"/>
    <cellStyle name="Normal 7 2" xfId="919"/>
    <cellStyle name="Normal 7 3" xfId="920"/>
    <cellStyle name="Normal 7 4" xfId="921"/>
    <cellStyle name="Normal 7 5" xfId="922"/>
    <cellStyle name="Normal 7 6" xfId="923"/>
    <cellStyle name="Normal 7 7" xfId="924"/>
    <cellStyle name="Normal 7 8" xfId="925"/>
    <cellStyle name="Normal 8" xfId="926"/>
    <cellStyle name="Normal 8 2" xfId="927"/>
    <cellStyle name="Normal 8 3" xfId="928"/>
    <cellStyle name="Normal 8 4" xfId="929"/>
    <cellStyle name="Normal 8 5" xfId="930"/>
    <cellStyle name="Normal 8 6" xfId="931"/>
    <cellStyle name="Normal 8 7" xfId="932"/>
    <cellStyle name="Normal 8 8" xfId="933"/>
    <cellStyle name="Normal 9" xfId="934"/>
    <cellStyle name="Normal 9 2" xfId="935"/>
    <cellStyle name="Normal 9 3" xfId="936"/>
    <cellStyle name="Normal 9 4" xfId="937"/>
    <cellStyle name="Normal 9 5" xfId="938"/>
    <cellStyle name="Normal 9 6" xfId="939"/>
    <cellStyle name="Normal 9 7" xfId="940"/>
    <cellStyle name="Normal 9 8" xfId="941"/>
    <cellStyle name="Normaln" xfId="942"/>
    <cellStyle name="Note" xfId="943"/>
    <cellStyle name="Note 10" xfId="944"/>
    <cellStyle name="Note 10 2" xfId="945"/>
    <cellStyle name="Note 10 3" xfId="946"/>
    <cellStyle name="Note 10 4" xfId="947"/>
    <cellStyle name="Note 10 5" xfId="948"/>
    <cellStyle name="Note 10 6" xfId="949"/>
    <cellStyle name="Note 10 7" xfId="950"/>
    <cellStyle name="Note 10 8" xfId="951"/>
    <cellStyle name="Note 11" xfId="952"/>
    <cellStyle name="Note 11 2" xfId="953"/>
    <cellStyle name="Note 11 3" xfId="954"/>
    <cellStyle name="Note 11 4" xfId="955"/>
    <cellStyle name="Note 11 5" xfId="956"/>
    <cellStyle name="Note 11 6" xfId="957"/>
    <cellStyle name="Note 11 7" xfId="958"/>
    <cellStyle name="Note 11 8" xfId="959"/>
    <cellStyle name="Note 12" xfId="960"/>
    <cellStyle name="Note 12 2" xfId="961"/>
    <cellStyle name="Note 12 3" xfId="962"/>
    <cellStyle name="Note 12 4" xfId="963"/>
    <cellStyle name="Note 12 5" xfId="964"/>
    <cellStyle name="Note 12 6" xfId="965"/>
    <cellStyle name="Note 12 7" xfId="966"/>
    <cellStyle name="Note 12 8" xfId="967"/>
    <cellStyle name="Note 13" xfId="968"/>
    <cellStyle name="Note 13 2" xfId="969"/>
    <cellStyle name="Note 13 3" xfId="970"/>
    <cellStyle name="Note 13 4" xfId="971"/>
    <cellStyle name="Note 13 5" xfId="972"/>
    <cellStyle name="Note 13 6" xfId="973"/>
    <cellStyle name="Note 13 7" xfId="974"/>
    <cellStyle name="Note 13 8" xfId="975"/>
    <cellStyle name="Note 14" xfId="976"/>
    <cellStyle name="Note 14 2" xfId="977"/>
    <cellStyle name="Note 14 3" xfId="978"/>
    <cellStyle name="Note 14 4" xfId="979"/>
    <cellStyle name="Note 14 5" xfId="980"/>
    <cellStyle name="Note 14 6" xfId="981"/>
    <cellStyle name="Note 14 7" xfId="982"/>
    <cellStyle name="Note 14 8" xfId="983"/>
    <cellStyle name="Note 15" xfId="984"/>
    <cellStyle name="Note 15 2" xfId="985"/>
    <cellStyle name="Note 15 3" xfId="986"/>
    <cellStyle name="Note 15 4" xfId="987"/>
    <cellStyle name="Note 15 5" xfId="988"/>
    <cellStyle name="Note 15 6" xfId="989"/>
    <cellStyle name="Note 15 7" xfId="990"/>
    <cellStyle name="Note 15 8" xfId="991"/>
    <cellStyle name="Note 16" xfId="992"/>
    <cellStyle name="Note 16 2" xfId="993"/>
    <cellStyle name="Note 16 3" xfId="994"/>
    <cellStyle name="Note 16 4" xfId="995"/>
    <cellStyle name="Note 16 5" xfId="996"/>
    <cellStyle name="Note 16 6" xfId="997"/>
    <cellStyle name="Note 16 7" xfId="998"/>
    <cellStyle name="Note 16 8" xfId="999"/>
    <cellStyle name="Note 17" xfId="1000"/>
    <cellStyle name="Note 17 2" xfId="1001"/>
    <cellStyle name="Note 17 3" xfId="1002"/>
    <cellStyle name="Note 17 4" xfId="1003"/>
    <cellStyle name="Note 17 5" xfId="1004"/>
    <cellStyle name="Note 17 6" xfId="1005"/>
    <cellStyle name="Note 17 7" xfId="1006"/>
    <cellStyle name="Note 17 8" xfId="1007"/>
    <cellStyle name="Note 18" xfId="1008"/>
    <cellStyle name="Note 18 2" xfId="1009"/>
    <cellStyle name="Note 18 3" xfId="1010"/>
    <cellStyle name="Note 18 4" xfId="1011"/>
    <cellStyle name="Note 18 5" xfId="1012"/>
    <cellStyle name="Note 18 6" xfId="1013"/>
    <cellStyle name="Note 18 7" xfId="1014"/>
    <cellStyle name="Note 18 8" xfId="1015"/>
    <cellStyle name="Note 19" xfId="1016"/>
    <cellStyle name="Note 19 2" xfId="1017"/>
    <cellStyle name="Note 19 3" xfId="1018"/>
    <cellStyle name="Note 19 4" xfId="1019"/>
    <cellStyle name="Note 19 5" xfId="1020"/>
    <cellStyle name="Note 19 6" xfId="1021"/>
    <cellStyle name="Note 19 7" xfId="1022"/>
    <cellStyle name="Note 19 8" xfId="1023"/>
    <cellStyle name="Note 2 10" xfId="1024"/>
    <cellStyle name="Note 2 2" xfId="1025"/>
    <cellStyle name="Note 2 2 10" xfId="1026"/>
    <cellStyle name="Note 2 2 2" xfId="1027"/>
    <cellStyle name="Note 2 2 2 2" xfId="1028"/>
    <cellStyle name="Note 2 2 2 3" xfId="1029"/>
    <cellStyle name="Note 2 2 2 4" xfId="1030"/>
    <cellStyle name="Note 2 2 3" xfId="1031"/>
    <cellStyle name="Note 2 2 4" xfId="1032"/>
    <cellStyle name="Note 2 2 5" xfId="1033"/>
    <cellStyle name="Note 2 2 6" xfId="1034"/>
    <cellStyle name="Note 2 2 7" xfId="1035"/>
    <cellStyle name="Note 2 2 8" xfId="1036"/>
    <cellStyle name="Note 2 2 9" xfId="1037"/>
    <cellStyle name="Note 2 3" xfId="1038"/>
    <cellStyle name="Note 2 4" xfId="1039"/>
    <cellStyle name="Note 2 5" xfId="1040"/>
    <cellStyle name="Note 2 6" xfId="1041"/>
    <cellStyle name="Note 2 7" xfId="1042"/>
    <cellStyle name="Note 2 8" xfId="1043"/>
    <cellStyle name="Note 2 9" xfId="1044"/>
    <cellStyle name="Note 20" xfId="1045"/>
    <cellStyle name="Note 20 2" xfId="1046"/>
    <cellStyle name="Note 20 3" xfId="1047"/>
    <cellStyle name="Note 20 4" xfId="1048"/>
    <cellStyle name="Note 20 5" xfId="1049"/>
    <cellStyle name="Note 20 6" xfId="1050"/>
    <cellStyle name="Note 20 7" xfId="1051"/>
    <cellStyle name="Note 20 8" xfId="1052"/>
    <cellStyle name="Note 21" xfId="1053"/>
    <cellStyle name="Note 21 2" xfId="1054"/>
    <cellStyle name="Note 21 3" xfId="1055"/>
    <cellStyle name="Note 21 4" xfId="1056"/>
    <cellStyle name="Note 21 5" xfId="1057"/>
    <cellStyle name="Note 21 6" xfId="1058"/>
    <cellStyle name="Note 21 7" xfId="1059"/>
    <cellStyle name="Note 21 8" xfId="1060"/>
    <cellStyle name="Note 22" xfId="1061"/>
    <cellStyle name="Note 22 2" xfId="1062"/>
    <cellStyle name="Note 22 3" xfId="1063"/>
    <cellStyle name="Note 22 4" xfId="1064"/>
    <cellStyle name="Note 22 5" xfId="1065"/>
    <cellStyle name="Note 22 6" xfId="1066"/>
    <cellStyle name="Note 22 7" xfId="1067"/>
    <cellStyle name="Note 22 8" xfId="1068"/>
    <cellStyle name="Note 23" xfId="1069"/>
    <cellStyle name="Note 23 2" xfId="1070"/>
    <cellStyle name="Note 23 3" xfId="1071"/>
    <cellStyle name="Note 23 4" xfId="1072"/>
    <cellStyle name="Note 23 5" xfId="1073"/>
    <cellStyle name="Note 23 6" xfId="1074"/>
    <cellStyle name="Note 23 7" xfId="1075"/>
    <cellStyle name="Note 23 8" xfId="1076"/>
    <cellStyle name="Note 24" xfId="1077"/>
    <cellStyle name="Note 24 2" xfId="1078"/>
    <cellStyle name="Note 24 3" xfId="1079"/>
    <cellStyle name="Note 24 4" xfId="1080"/>
    <cellStyle name="Note 24 5" xfId="1081"/>
    <cellStyle name="Note 24 6" xfId="1082"/>
    <cellStyle name="Note 24 7" xfId="1083"/>
    <cellStyle name="Note 24 8" xfId="1084"/>
    <cellStyle name="Note 25" xfId="1085"/>
    <cellStyle name="Note 25 2" xfId="1086"/>
    <cellStyle name="Note 25 3" xfId="1087"/>
    <cellStyle name="Note 25 4" xfId="1088"/>
    <cellStyle name="Note 25 5" xfId="1089"/>
    <cellStyle name="Note 25 6" xfId="1090"/>
    <cellStyle name="Note 25 7" xfId="1091"/>
    <cellStyle name="Note 25 8" xfId="1092"/>
    <cellStyle name="Note 26" xfId="1093"/>
    <cellStyle name="Note 26 2" xfId="1094"/>
    <cellStyle name="Note 26 3" xfId="1095"/>
    <cellStyle name="Note 26 4" xfId="1096"/>
    <cellStyle name="Note 26 5" xfId="1097"/>
    <cellStyle name="Note 26 6" xfId="1098"/>
    <cellStyle name="Note 26 7" xfId="1099"/>
    <cellStyle name="Note 26 8" xfId="1100"/>
    <cellStyle name="Note 27" xfId="1101"/>
    <cellStyle name="Note 27 2" xfId="1102"/>
    <cellStyle name="Note 27 3" xfId="1103"/>
    <cellStyle name="Note 27 4" xfId="1104"/>
    <cellStyle name="Note 27 5" xfId="1105"/>
    <cellStyle name="Note 27 6" xfId="1106"/>
    <cellStyle name="Note 27 7" xfId="1107"/>
    <cellStyle name="Note 27 8" xfId="1108"/>
    <cellStyle name="Note 28" xfId="1109"/>
    <cellStyle name="Note 28 2" xfId="1110"/>
    <cellStyle name="Note 28 3" xfId="1111"/>
    <cellStyle name="Note 28 4" xfId="1112"/>
    <cellStyle name="Note 28 5" xfId="1113"/>
    <cellStyle name="Note 28 6" xfId="1114"/>
    <cellStyle name="Note 28 7" xfId="1115"/>
    <cellStyle name="Note 28 8" xfId="1116"/>
    <cellStyle name="Note 3" xfId="1117"/>
    <cellStyle name="Note 3 2" xfId="1118"/>
    <cellStyle name="Note 3 3" xfId="1119"/>
    <cellStyle name="Note 3 4" xfId="1120"/>
    <cellStyle name="Note 3 5" xfId="1121"/>
    <cellStyle name="Note 3 6" xfId="1122"/>
    <cellStyle name="Note 3 7" xfId="1123"/>
    <cellStyle name="Note 3 8" xfId="1124"/>
    <cellStyle name="Note 4" xfId="1125"/>
    <cellStyle name="Note 4 2" xfId="1126"/>
    <cellStyle name="Note 4 3" xfId="1127"/>
    <cellStyle name="Note 4 4" xfId="1128"/>
    <cellStyle name="Note 4 5" xfId="1129"/>
    <cellStyle name="Note 4 6" xfId="1130"/>
    <cellStyle name="Note 4 7" xfId="1131"/>
    <cellStyle name="Note 4 8" xfId="1132"/>
    <cellStyle name="Note 5" xfId="1133"/>
    <cellStyle name="Note 5 2" xfId="1134"/>
    <cellStyle name="Note 5 3" xfId="1135"/>
    <cellStyle name="Note 5 4" xfId="1136"/>
    <cellStyle name="Note 5 5" xfId="1137"/>
    <cellStyle name="Note 5 6" xfId="1138"/>
    <cellStyle name="Note 5 7" xfId="1139"/>
    <cellStyle name="Note 5 8" xfId="1140"/>
    <cellStyle name="Note 6" xfId="1141"/>
    <cellStyle name="Note 6 2" xfId="1142"/>
    <cellStyle name="Note 6 3" xfId="1143"/>
    <cellStyle name="Note 6 4" xfId="1144"/>
    <cellStyle name="Note 6 5" xfId="1145"/>
    <cellStyle name="Note 6 6" xfId="1146"/>
    <cellStyle name="Note 6 7" xfId="1147"/>
    <cellStyle name="Note 6 8" xfId="1148"/>
    <cellStyle name="Note 7" xfId="1149"/>
    <cellStyle name="Note 7 2" xfId="1150"/>
    <cellStyle name="Note 7 3" xfId="1151"/>
    <cellStyle name="Note 7 4" xfId="1152"/>
    <cellStyle name="Note 7 5" xfId="1153"/>
    <cellStyle name="Note 7 6" xfId="1154"/>
    <cellStyle name="Note 7 7" xfId="1155"/>
    <cellStyle name="Note 7 8" xfId="1156"/>
    <cellStyle name="Note 8" xfId="1157"/>
    <cellStyle name="Note 8 2" xfId="1158"/>
    <cellStyle name="Note 8 3" xfId="1159"/>
    <cellStyle name="Note 8 4" xfId="1160"/>
    <cellStyle name="Note 8 5" xfId="1161"/>
    <cellStyle name="Note 8 6" xfId="1162"/>
    <cellStyle name="Note 8 7" xfId="1163"/>
    <cellStyle name="Note 8 8" xfId="1164"/>
    <cellStyle name="Note 9" xfId="1165"/>
    <cellStyle name="Note 9 2" xfId="1166"/>
    <cellStyle name="Note 9 3" xfId="1167"/>
    <cellStyle name="Note 9 4" xfId="1168"/>
    <cellStyle name="Note 9 5" xfId="1169"/>
    <cellStyle name="Note 9 6" xfId="1170"/>
    <cellStyle name="Note 9 7" xfId="1171"/>
    <cellStyle name="Note 9 8" xfId="1172"/>
    <cellStyle name="Note_FSF" xfId="1173"/>
    <cellStyle name="OfWhich" xfId="1174"/>
    <cellStyle name="Output" xfId="1175"/>
    <cellStyle name="Output 2 2" xfId="1176"/>
    <cellStyle name="Output 2 3" xfId="1177"/>
    <cellStyle name="Output 2 4" xfId="1178"/>
    <cellStyle name="Output_FSF" xfId="1179"/>
    <cellStyle name="Percent" xfId="1180"/>
    <cellStyle name="Percent ()" xfId="1181"/>
    <cellStyle name="Percent 1" xfId="1182"/>
    <cellStyle name="Percent 2" xfId="1183"/>
    <cellStyle name="Percent 2 10" xfId="1184"/>
    <cellStyle name="Percent 2 11" xfId="1185"/>
    <cellStyle name="Percent 2 12" xfId="1186"/>
    <cellStyle name="Percent 2 13" xfId="1187"/>
    <cellStyle name="Percent 2 14" xfId="1188"/>
    <cellStyle name="Percent 2 15" xfId="1189"/>
    <cellStyle name="Percent 2 16" xfId="1190"/>
    <cellStyle name="Percent 2 17" xfId="1191"/>
    <cellStyle name="Percent 2 18" xfId="1192"/>
    <cellStyle name="Percent 2 19" xfId="1193"/>
    <cellStyle name="Percent 2 2" xfId="1194"/>
    <cellStyle name="Percent 2 2 10" xfId="1195"/>
    <cellStyle name="Percent 2 2 2" xfId="1196"/>
    <cellStyle name="Percent 2 2 2 10" xfId="1197"/>
    <cellStyle name="Percent 2 2 2 2" xfId="1198"/>
    <cellStyle name="Percent 2 2 2 2 2" xfId="1199"/>
    <cellStyle name="Percent 2 2 2 2 3" xfId="1200"/>
    <cellStyle name="Percent 2 2 2 2 4" xfId="1201"/>
    <cellStyle name="Percent 2 2 2 3" xfId="1202"/>
    <cellStyle name="Percent 2 2 2 4" xfId="1203"/>
    <cellStyle name="Percent 2 2 2 5" xfId="1204"/>
    <cellStyle name="Percent 2 2 2 6" xfId="1205"/>
    <cellStyle name="Percent 2 2 2 7" xfId="1206"/>
    <cellStyle name="Percent 2 2 2 8" xfId="1207"/>
    <cellStyle name="Percent 2 2 2 9" xfId="1208"/>
    <cellStyle name="Percent 2 2 3" xfId="1209"/>
    <cellStyle name="Percent 2 2 4" xfId="1210"/>
    <cellStyle name="Percent 2 2 5" xfId="1211"/>
    <cellStyle name="Percent 2 2 6" xfId="1212"/>
    <cellStyle name="Percent 2 2 7" xfId="1213"/>
    <cellStyle name="Percent 2 2 8" xfId="1214"/>
    <cellStyle name="Percent 2 2 9" xfId="1215"/>
    <cellStyle name="Percent 2 20" xfId="1216"/>
    <cellStyle name="Percent 2 21" xfId="1217"/>
    <cellStyle name="Percent 2 22" xfId="1218"/>
    <cellStyle name="Percent 2 23" xfId="1219"/>
    <cellStyle name="Percent 2 24" xfId="1220"/>
    <cellStyle name="Percent 2 25" xfId="1221"/>
    <cellStyle name="Percent 2 26" xfId="1222"/>
    <cellStyle name="Percent 2 27" xfId="1223"/>
    <cellStyle name="Percent 2 28" xfId="1224"/>
    <cellStyle name="Percent 2 29" xfId="1225"/>
    <cellStyle name="Percent 2 3" xfId="1226"/>
    <cellStyle name="Percent 2 30" xfId="1227"/>
    <cellStyle name="Percent 2 4" xfId="1228"/>
    <cellStyle name="Percent 2 5" xfId="1229"/>
    <cellStyle name="Percent 2 6" xfId="1230"/>
    <cellStyle name="Percent 2 7" xfId="1231"/>
    <cellStyle name="Percent 2 8" xfId="1232"/>
    <cellStyle name="Percent 2 9" xfId="1233"/>
    <cellStyle name="Percent 3" xfId="1234"/>
    <cellStyle name="Percent 4" xfId="1235"/>
    <cellStyle name="Percent 5" xfId="1236"/>
    <cellStyle name="Percent 6" xfId="1237"/>
    <cellStyle name="Percent 7" xfId="1238"/>
    <cellStyle name="Percent 8" xfId="1239"/>
    <cellStyle name="Period Title" xfId="1240"/>
    <cellStyle name="PSChar" xfId="1241"/>
    <cellStyle name="PSDate" xfId="1242"/>
    <cellStyle name="PSDec" xfId="1243"/>
    <cellStyle name="PSDetail" xfId="1244"/>
    <cellStyle name="PSHeading" xfId="1245"/>
    <cellStyle name="PSInt" xfId="1246"/>
    <cellStyle name="PSSpacer" xfId="1247"/>
    <cellStyle name="Region Heading" xfId="1248"/>
    <cellStyle name="Right Currency" xfId="1249"/>
    <cellStyle name="Right Date" xfId="1250"/>
    <cellStyle name="Right Multiple" xfId="1251"/>
    <cellStyle name="Right Number" xfId="1252"/>
    <cellStyle name="Right Percentage" xfId="1253"/>
    <cellStyle name="Right Year" xfId="1254"/>
    <cellStyle name="SAPBEXaggData" xfId="1255"/>
    <cellStyle name="SAPBEXaggDataEmph" xfId="1256"/>
    <cellStyle name="SAPBEXaggItem" xfId="1257"/>
    <cellStyle name="SAPBEXchaText" xfId="1258"/>
    <cellStyle name="SAPBEXexcBad7" xfId="1259"/>
    <cellStyle name="SAPBEXexcBad8" xfId="1260"/>
    <cellStyle name="SAPBEXexcBad9" xfId="1261"/>
    <cellStyle name="SAPBEXexcCritical4" xfId="1262"/>
    <cellStyle name="SAPBEXexcCritical5" xfId="1263"/>
    <cellStyle name="SAPBEXexcCritical6" xfId="1264"/>
    <cellStyle name="SAPBEXexcGood1" xfId="1265"/>
    <cellStyle name="SAPBEXexcGood2" xfId="1266"/>
    <cellStyle name="SAPBEXexcGood3" xfId="1267"/>
    <cellStyle name="SAPBEXfilterDrill" xfId="1268"/>
    <cellStyle name="SAPBEXfilterItem" xfId="1269"/>
    <cellStyle name="SAPBEXfilterText" xfId="1270"/>
    <cellStyle name="SAPBEXformats" xfId="1271"/>
    <cellStyle name="SAPBEXheaderItem" xfId="1272"/>
    <cellStyle name="SAPBEXheaderText" xfId="1273"/>
    <cellStyle name="SAPBEXresData" xfId="1274"/>
    <cellStyle name="SAPBEXresDataEmph" xfId="1275"/>
    <cellStyle name="SAPBEXresItem" xfId="1276"/>
    <cellStyle name="SAPBEXstdData" xfId="1277"/>
    <cellStyle name="SAPBEXstdDataEmph" xfId="1278"/>
    <cellStyle name="SAPBEXstdItem" xfId="1279"/>
    <cellStyle name="SAPBEXtitle" xfId="1280"/>
    <cellStyle name="SAPBEXundefined" xfId="1281"/>
    <cellStyle name="Section Number" xfId="1282"/>
    <cellStyle name="Sheet Title" xfId="1283"/>
    <cellStyle name="Style 1" xfId="1284"/>
    <cellStyle name="subtotals" xfId="1285"/>
    <cellStyle name="Sum" xfId="1286"/>
    <cellStyle name="Sum %of HV" xfId="1287"/>
    <cellStyle name="TEXT" xfId="1288"/>
    <cellStyle name="time" xfId="1289"/>
    <cellStyle name="Title" xfId="1290"/>
    <cellStyle name="Title 2 2" xfId="1291"/>
    <cellStyle name="Title 2 3" xfId="1292"/>
    <cellStyle name="Title 2 4" xfId="1293"/>
    <cellStyle name="Title_FSF" xfId="1294"/>
    <cellStyle name="TOC 1" xfId="1295"/>
    <cellStyle name="TOC 2" xfId="1296"/>
    <cellStyle name="TOC 3" xfId="1297"/>
    <cellStyle name="TOC 4" xfId="1298"/>
    <cellStyle name="Total" xfId="1299"/>
    <cellStyle name="Total 2 2" xfId="1300"/>
    <cellStyle name="Total 2 3" xfId="1301"/>
    <cellStyle name="Total 2 4" xfId="1302"/>
    <cellStyle name="Total_FSF" xfId="1303"/>
    <cellStyle name="Underline 2" xfId="1304"/>
    <cellStyle name="UnitValuation" xfId="1305"/>
    <cellStyle name="Warning Text" xfId="1306"/>
    <cellStyle name="Warning Text 2 2" xfId="1307"/>
    <cellStyle name="Warning Text 2 3" xfId="1308"/>
    <cellStyle name="Warning Text 2 4" xfId="1309"/>
    <cellStyle name="Warning Text_FSF" xfId="1310"/>
    <cellStyle name="Year" xfId="1311"/>
    <cellStyle name="桁区切り [0.00]_Feb 2002" xfId="13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F95"/>
      <rgbColor rgb="00005561"/>
      <rgbColor rgb="001A2733"/>
      <rgbColor rgb="00DDD7BD"/>
      <rgbColor rgb="00990033"/>
      <rgbColor rgb="00CC0924"/>
      <rgbColor rgb="0050324C"/>
      <rgbColor rgb="00DE652D"/>
      <rgbColor rgb="00009F95"/>
      <rgbColor rgb="00005561"/>
      <rgbColor rgb="001A2733"/>
      <rgbColor rgb="00DDD7BD"/>
      <rgbColor rgb="00990033"/>
      <rgbColor rgb="00F6F5EC"/>
      <rgbColor rgb="0050324C"/>
      <rgbColor rgb="00DE652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676645\LOCALS~1\Temp\RA%20Published%20-%20Mar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 Announcement"/>
      <sheetName val="General"/>
      <sheetName val="Ranges"/>
      <sheetName val="Line by Line"/>
      <sheetName val="Internal Checks"/>
      <sheetName val="Sundry"/>
      <sheetName val="Date Control"/>
      <sheetName val="Control"/>
      <sheetName val="KPM_Input_Stat"/>
      <sheetName val="KPM_Output_Stat"/>
      <sheetName val="Section 2"/>
      <sheetName val="KPM_Input_ASX"/>
      <sheetName val="KPM_Output_ASX"/>
      <sheetName val="Highlights - KPMs"/>
      <sheetName val="Highlights - Grp R"/>
      <sheetName val="Highlight - Grp BS"/>
      <sheetName val="Highlights - Divnl Rslts"/>
      <sheetName val="Highlights - Divnl Perf"/>
      <sheetName val="Section 3"/>
      <sheetName val="Strat Pil"/>
      <sheetName val="Rvw Grp Ops &amp; Rslts - Grp R"/>
      <sheetName val="Rvw Grp Ops &amp; Rslts - FX"/>
      <sheetName val="Rvw Grp Ops &amp; Rslts - NII "/>
      <sheetName val="Rvw Grp Ops &amp; Rslts - AvgA"/>
      <sheetName val="Rvw Grp Ops &amp; Rslts - AvgL"/>
      <sheetName val="Rvw Grp Ops &amp; Rslts - NIM"/>
      <sheetName val="Rvw Grp Ops &amp; Rslts - OOI"/>
      <sheetName val="Rvw Grp Ops &amp; Rslts - NOI(MLC)"/>
      <sheetName val="Rvw Grp Ops &amp; Rslts - OpExp"/>
      <sheetName val="Rvw Grp Ops &amp; Rslts - TaxExp"/>
      <sheetName val="Rvw Grp Ops &amp; Rslts - EQS"/>
      <sheetName val="Rvw Grp Ops &amp; Rslts - EQS 2"/>
      <sheetName val="Rvw Grp Ops &amp; Rslts - Int Costs"/>
      <sheetName val="Rvw Grp Ops &amp; Rslt - Sum BS"/>
      <sheetName val="Rvw Grp Ops &amp; Rslts - Lndng"/>
      <sheetName val="Rvw Grp Ops &amp; Rslts - CapSW"/>
      <sheetName val="Rvw Grp Ops &amp; Rslts - Dep Borro"/>
      <sheetName val="Rvw Grp B&amp;DD Charge"/>
      <sheetName val="Rvw Grp Asset Quality"/>
      <sheetName val="Rvw Grp Ops &amp; Rslts - Spec Prov"/>
      <sheetName val="Rvw Grp Ops &amp; Rslts - EPS"/>
      <sheetName val="Rvw Grp Ops &amp; Rslts - Cap M"/>
      <sheetName val="Rvw Grp Ops &amp; Rslts - FTE"/>
      <sheetName val="Rvw Grp Ops &amp; Rslts - Inv Spend"/>
      <sheetName val="Section 4"/>
      <sheetName val="DPS"/>
      <sheetName val="Bus Bkg_Pub"/>
      <sheetName val="Personal Bkg_Pub "/>
      <sheetName val="Wholesale Banking_Pub"/>
      <sheetName val="Wealth_Pub Combined"/>
      <sheetName val="Wealth_Pub (2)"/>
      <sheetName val="Wealth_Pub (3)"/>
      <sheetName val="NZ Reg_NZD_Pub"/>
      <sheetName val="NZ Reg_AUD_Pub"/>
      <sheetName val="UK Reg_GBP_Pub"/>
      <sheetName val="UK Reg_AUD_Pub"/>
      <sheetName val="Wealth_Pub"/>
      <sheetName val="GWB Reg_USD_Pub"/>
      <sheetName val="GWB Reg_AUD_Pub"/>
      <sheetName val="SGA"/>
      <sheetName val="Cor Func_AUD_Pub"/>
      <sheetName val="Section 4 FX"/>
      <sheetName val="DPS (EXFX)"/>
      <sheetName val="Grp_ong_AUD_ex FX"/>
      <sheetName val="Wholesale Bkg_AUD_ex FX"/>
      <sheetName val="UK Reg_AUD_ex FX"/>
      <sheetName val="NZ Reg_AUD_ex FX"/>
      <sheetName val="SGA_AUD_ex FX"/>
      <sheetName val="GWB_AUD_ex FX "/>
      <sheetName val="CF_AUD_ex FX"/>
      <sheetName val="Section 5"/>
      <sheetName val="IS"/>
      <sheetName val="SORIE"/>
      <sheetName val="Balance Sheet"/>
      <sheetName val="CSHFLW"/>
      <sheetName val="SCIE"/>
      <sheetName val="ACCPOL"/>
      <sheetName val="SGMNT INFO PT"/>
      <sheetName val="SGMNT INFO"/>
      <sheetName val="Income"/>
      <sheetName val="Income_MLC"/>
      <sheetName val="Expenses"/>
      <sheetName val="Expenses MLC"/>
      <sheetName val="Tax Exp"/>
      <sheetName val="Dividends &amp; Distributions"/>
      <sheetName val="Loans"/>
      <sheetName val="Loans (ex FX)"/>
      <sheetName val="Doubt Debts"/>
      <sheetName val="Asset Quality"/>
      <sheetName val="Deposits"/>
      <sheetName val="Deposits (ex FX)"/>
      <sheetName val="Equity"/>
      <sheetName val="CF NOTES"/>
      <sheetName val="Life P&amp;L"/>
      <sheetName val="CONTLIAB"/>
      <sheetName val="ComplianceStmnt"/>
      <sheetName val="Section 6"/>
      <sheetName val="FSF 1"/>
      <sheetName val="FSF"/>
      <sheetName val="NIM"/>
      <sheetName val="NIM (2)"/>
      <sheetName val="NIM (3)"/>
      <sheetName val="Loans by Ind &amp; Geog"/>
      <sheetName val="AVBS"/>
      <sheetName val="Capital Ade"/>
      <sheetName val="Risk Adj"/>
      <sheetName val="EPS"/>
      <sheetName val="Shares"/>
      <sheetName val="FX"/>
      <sheetName val="ALCM"/>
      <sheetName val="FYSepCYRecnNetprfttoCE"/>
      <sheetName val="FYSepPYRecnNetprfttoCE"/>
      <sheetName val="HYSepCYRecnNetprfttoCE"/>
      <sheetName val="HYMarCYRecnNetprfttoCE"/>
      <sheetName val="HYSepPYRecnNetprfttoCE"/>
      <sheetName val="HYMarPYRecnNetprfttoCE"/>
      <sheetName val="MLC Rec"/>
      <sheetName val="DPS Post Acquisition"/>
      <sheetName val="DPS PostACQ (EXFX)"/>
      <sheetName val="Glossa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8">
    <tabColor indexed="45"/>
  </sheetPr>
  <dimension ref="A1:M82"/>
  <sheetViews>
    <sheetView showGridLines="0" tabSelected="1" workbookViewId="0" topLeftCell="A40">
      <selection activeCell="G44" sqref="G44"/>
    </sheetView>
  </sheetViews>
  <sheetFormatPr defaultColWidth="9.140625" defaultRowHeight="12.75"/>
  <cols>
    <col min="1" max="4" width="2.28125" style="0" customWidth="1"/>
    <col min="5" max="5" width="6.8515625" style="0" customWidth="1"/>
    <col min="6" max="9" width="8.57421875" style="0" customWidth="1"/>
    <col min="10" max="10" width="9.8515625" style="0" customWidth="1"/>
    <col min="11" max="12" width="8.57421875" style="0" customWidth="1"/>
    <col min="13" max="13" width="10.7109375" style="0" customWidth="1"/>
  </cols>
  <sheetData>
    <row r="1" ht="19.5" customHeight="1">
      <c r="A1" s="1" t="s">
        <v>0</v>
      </c>
    </row>
    <row r="2" ht="12.75">
      <c r="A2" s="2" t="s">
        <v>1</v>
      </c>
    </row>
    <row r="3" ht="19.5" customHeight="1">
      <c r="A3" s="3" t="s">
        <v>2</v>
      </c>
    </row>
    <row r="4" spans="10:13" ht="12.75" customHeight="1">
      <c r="J4" s="52" t="s">
        <v>3</v>
      </c>
      <c r="K4" s="52"/>
      <c r="L4" s="52"/>
      <c r="M4" s="4" t="str">
        <f>J5</f>
        <v>Mar 11</v>
      </c>
    </row>
    <row r="5" spans="10:13" ht="12.75" customHeight="1">
      <c r="J5" s="5" t="s">
        <v>124</v>
      </c>
      <c r="K5" s="5" t="s">
        <v>125</v>
      </c>
      <c r="L5" s="5" t="s">
        <v>126</v>
      </c>
      <c r="M5" s="4" t="s">
        <v>4</v>
      </c>
    </row>
    <row r="6" spans="1:13" ht="12.75" customHeight="1">
      <c r="A6" s="6" t="s">
        <v>5</v>
      </c>
      <c r="B6" s="6"/>
      <c r="C6" s="6"/>
      <c r="D6" s="6"/>
      <c r="E6" s="6"/>
      <c r="F6" s="6"/>
      <c r="G6" s="6"/>
      <c r="H6" s="6"/>
      <c r="I6" s="6"/>
      <c r="J6" s="7" t="s">
        <v>6</v>
      </c>
      <c r="K6" s="7" t="s">
        <v>6</v>
      </c>
      <c r="L6" s="7" t="s">
        <v>6</v>
      </c>
      <c r="M6" s="7" t="s">
        <v>7</v>
      </c>
    </row>
    <row r="7" spans="1:13" ht="16.5" customHeight="1">
      <c r="A7" s="8" t="s">
        <v>8</v>
      </c>
      <c r="B7" s="8"/>
      <c r="C7" s="8"/>
      <c r="D7" s="8"/>
      <c r="E7" s="8"/>
      <c r="F7" s="8"/>
      <c r="G7" s="8"/>
      <c r="H7" s="8"/>
      <c r="I7" s="8"/>
      <c r="J7" s="9">
        <v>6304</v>
      </c>
      <c r="K7" s="10">
        <v>6174</v>
      </c>
      <c r="L7" s="10">
        <v>6114</v>
      </c>
      <c r="M7" s="11" t="s">
        <v>9</v>
      </c>
    </row>
    <row r="8" spans="1:13" ht="12.75" customHeight="1">
      <c r="A8" s="8" t="s">
        <v>10</v>
      </c>
      <c r="B8" s="8"/>
      <c r="C8" s="8"/>
      <c r="D8" s="8"/>
      <c r="E8" s="8"/>
      <c r="F8" s="8"/>
      <c r="G8" s="8"/>
      <c r="H8" s="8"/>
      <c r="I8" s="8"/>
      <c r="J8" s="9">
        <v>1725</v>
      </c>
      <c r="K8" s="10">
        <v>1463</v>
      </c>
      <c r="L8" s="10">
        <v>1375</v>
      </c>
      <c r="M8" s="12" t="s">
        <v>9</v>
      </c>
    </row>
    <row r="9" spans="1:13" ht="12.75" customHeight="1">
      <c r="A9" s="13" t="s">
        <v>11</v>
      </c>
      <c r="B9" s="13"/>
      <c r="C9" s="13"/>
      <c r="D9" s="13"/>
      <c r="E9" s="13"/>
      <c r="F9" s="13"/>
      <c r="G9" s="13"/>
      <c r="H9" s="13"/>
      <c r="I9" s="13"/>
      <c r="J9" s="14">
        <v>770</v>
      </c>
      <c r="K9" s="15">
        <v>764</v>
      </c>
      <c r="L9" s="15">
        <v>748</v>
      </c>
      <c r="M9" s="16" t="s">
        <v>9</v>
      </c>
    </row>
    <row r="10" spans="1:13" ht="16.5" customHeight="1">
      <c r="A10" s="8" t="s">
        <v>12</v>
      </c>
      <c r="B10" s="8"/>
      <c r="C10" s="8"/>
      <c r="D10" s="8"/>
      <c r="E10" s="8"/>
      <c r="F10" s="8"/>
      <c r="G10" s="8"/>
      <c r="H10" s="8"/>
      <c r="I10" s="8"/>
      <c r="J10" s="9">
        <f>SUM(J7:J9)</f>
        <v>8799</v>
      </c>
      <c r="K10" s="10">
        <f>SUM(K7:K9)</f>
        <v>8401</v>
      </c>
      <c r="L10" s="10">
        <f>SUM(L7:L9)</f>
        <v>8237</v>
      </c>
      <c r="M10" s="12" t="s">
        <v>9</v>
      </c>
    </row>
    <row r="11" spans="1:13" ht="12.75" customHeight="1">
      <c r="A11" s="13" t="s">
        <v>13</v>
      </c>
      <c r="B11" s="13"/>
      <c r="C11" s="13"/>
      <c r="D11" s="13"/>
      <c r="E11" s="13"/>
      <c r="F11" s="13"/>
      <c r="G11" s="13"/>
      <c r="H11" s="13"/>
      <c r="I11" s="13"/>
      <c r="J11" s="14">
        <v>-3991</v>
      </c>
      <c r="K11" s="15">
        <v>-4001</v>
      </c>
      <c r="L11" s="15">
        <v>-3861</v>
      </c>
      <c r="M11" s="16" t="s">
        <v>9</v>
      </c>
    </row>
    <row r="12" spans="1:13" ht="16.5" customHeight="1">
      <c r="A12" s="8" t="s">
        <v>14</v>
      </c>
      <c r="B12" s="8"/>
      <c r="C12" s="8"/>
      <c r="D12" s="8"/>
      <c r="E12" s="8"/>
      <c r="F12" s="8"/>
      <c r="G12" s="8"/>
      <c r="H12" s="8"/>
      <c r="I12" s="8"/>
      <c r="J12" s="9">
        <f>SUM(J10:J11)</f>
        <v>4808</v>
      </c>
      <c r="K12" s="10">
        <f>SUM(K10:K11)</f>
        <v>4400</v>
      </c>
      <c r="L12" s="10">
        <f>SUM(L10:L11)</f>
        <v>4376</v>
      </c>
      <c r="M12" s="12" t="s">
        <v>9</v>
      </c>
    </row>
    <row r="13" spans="1:13" ht="12.75" customHeight="1">
      <c r="A13" s="17" t="s">
        <v>15</v>
      </c>
      <c r="B13" s="13"/>
      <c r="C13" s="13"/>
      <c r="D13" s="13"/>
      <c r="E13" s="13"/>
      <c r="F13" s="13"/>
      <c r="G13" s="13"/>
      <c r="H13" s="13"/>
      <c r="I13" s="13"/>
      <c r="J13" s="14">
        <v>-988</v>
      </c>
      <c r="K13" s="15">
        <v>-1033</v>
      </c>
      <c r="L13" s="15">
        <v>-1230</v>
      </c>
      <c r="M13" s="16" t="s">
        <v>9</v>
      </c>
    </row>
    <row r="14" spans="1:13" ht="13.5" customHeight="1">
      <c r="A14" s="18" t="s">
        <v>123</v>
      </c>
      <c r="B14" s="8"/>
      <c r="C14" s="8"/>
      <c r="D14" s="8"/>
      <c r="E14" s="8"/>
      <c r="F14" s="8"/>
      <c r="G14" s="8"/>
      <c r="H14" s="8"/>
      <c r="I14" s="8"/>
      <c r="J14" s="9">
        <f>SUM(J12:J13)</f>
        <v>3820</v>
      </c>
      <c r="K14" s="10">
        <f>SUM(K12:K13)</f>
        <v>3367</v>
      </c>
      <c r="L14" s="10">
        <f>SUM(L12:L13)</f>
        <v>3146</v>
      </c>
      <c r="M14" s="12" t="s">
        <v>9</v>
      </c>
    </row>
    <row r="15" spans="1:13" ht="12.75" customHeight="1">
      <c r="A15" s="13" t="s">
        <v>16</v>
      </c>
      <c r="B15" s="13"/>
      <c r="C15" s="13"/>
      <c r="D15" s="13"/>
      <c r="E15" s="13"/>
      <c r="F15" s="13"/>
      <c r="G15" s="13"/>
      <c r="H15" s="13"/>
      <c r="I15" s="13"/>
      <c r="J15" s="14">
        <v>-1066</v>
      </c>
      <c r="K15" s="15">
        <v>-893</v>
      </c>
      <c r="L15" s="15">
        <v>-884</v>
      </c>
      <c r="M15" s="16" t="s">
        <v>9</v>
      </c>
    </row>
    <row r="16" spans="1:13" ht="13.5" customHeight="1">
      <c r="A16" s="18" t="s">
        <v>17</v>
      </c>
      <c r="B16" s="8"/>
      <c r="C16" s="8"/>
      <c r="D16" s="8"/>
      <c r="E16" s="8"/>
      <c r="F16" s="8"/>
      <c r="G16" s="8"/>
      <c r="H16" s="8"/>
      <c r="I16" s="8"/>
      <c r="J16" s="9"/>
      <c r="K16" s="10"/>
      <c r="L16" s="10"/>
      <c r="M16" s="12"/>
    </row>
    <row r="17" spans="1:13" ht="9" customHeight="1">
      <c r="A17" s="18"/>
      <c r="B17" s="8" t="s">
        <v>18</v>
      </c>
      <c r="C17" s="8"/>
      <c r="D17" s="8"/>
      <c r="E17" s="8"/>
      <c r="F17" s="8"/>
      <c r="G17" s="8"/>
      <c r="H17" s="8"/>
      <c r="I17" s="8"/>
      <c r="J17" s="9">
        <f>SUM(J14:J15)</f>
        <v>2754</v>
      </c>
      <c r="K17" s="10">
        <f>SUM(K14:K15)</f>
        <v>2474</v>
      </c>
      <c r="L17" s="10">
        <f>SUM(L14:L15)</f>
        <v>2262</v>
      </c>
      <c r="M17" s="12" t="s">
        <v>9</v>
      </c>
    </row>
    <row r="18" spans="1:13" ht="12.75" customHeight="1">
      <c r="A18" s="8" t="s">
        <v>19</v>
      </c>
      <c r="B18" s="8"/>
      <c r="C18" s="8"/>
      <c r="D18" s="8"/>
      <c r="E18" s="8"/>
      <c r="F18" s="8"/>
      <c r="G18" s="8"/>
      <c r="H18" s="8"/>
      <c r="I18" s="8"/>
      <c r="J18" s="9">
        <v>-1</v>
      </c>
      <c r="K18" s="10">
        <v>0</v>
      </c>
      <c r="L18" s="10">
        <v>-1</v>
      </c>
      <c r="M18" s="12" t="s">
        <v>9</v>
      </c>
    </row>
    <row r="19" spans="1:13" ht="12.75" customHeight="1">
      <c r="A19" s="8" t="s">
        <v>20</v>
      </c>
      <c r="B19" s="8"/>
      <c r="C19" s="8"/>
      <c r="D19" s="8"/>
      <c r="E19" s="8"/>
      <c r="F19" s="8"/>
      <c r="G19" s="8"/>
      <c r="H19" s="8"/>
      <c r="I19" s="8"/>
      <c r="J19" s="9">
        <v>29</v>
      </c>
      <c r="K19" s="10">
        <v>26</v>
      </c>
      <c r="L19" s="10">
        <v>35</v>
      </c>
      <c r="M19" s="12" t="s">
        <v>9</v>
      </c>
    </row>
    <row r="20" spans="1:13" ht="12.75" customHeight="1">
      <c r="A20" s="13" t="s">
        <v>21</v>
      </c>
      <c r="B20" s="13"/>
      <c r="C20" s="13"/>
      <c r="D20" s="13"/>
      <c r="E20" s="13"/>
      <c r="F20" s="13"/>
      <c r="G20" s="13"/>
      <c r="H20" s="13"/>
      <c r="I20" s="13"/>
      <c r="J20" s="14">
        <v>-114</v>
      </c>
      <c r="K20" s="15">
        <v>-112</v>
      </c>
      <c r="L20" s="15">
        <v>-103</v>
      </c>
      <c r="M20" s="16" t="s">
        <v>9</v>
      </c>
    </row>
    <row r="21" spans="1:13" ht="15.75" customHeight="1" thickBot="1">
      <c r="A21" s="19" t="s">
        <v>22</v>
      </c>
      <c r="B21" s="20"/>
      <c r="C21" s="20"/>
      <c r="D21" s="20"/>
      <c r="E21" s="20"/>
      <c r="F21" s="20"/>
      <c r="G21" s="20"/>
      <c r="H21" s="20"/>
      <c r="I21" s="20"/>
      <c r="J21" s="21">
        <f>SUM(J17:J20)</f>
        <v>2668</v>
      </c>
      <c r="K21" s="22">
        <f>SUM(K17:K20)</f>
        <v>2388</v>
      </c>
      <c r="L21" s="22">
        <f>SUM(L17:L20)</f>
        <v>2193</v>
      </c>
      <c r="M21" s="23" t="s">
        <v>9</v>
      </c>
    </row>
    <row r="22" spans="1:13" ht="16.5" customHeight="1">
      <c r="A22" s="24" t="s">
        <v>23</v>
      </c>
      <c r="B22" s="25"/>
      <c r="C22" s="25"/>
      <c r="D22" s="25"/>
      <c r="E22" s="25"/>
      <c r="F22" s="25"/>
      <c r="G22" s="8"/>
      <c r="H22" s="8"/>
      <c r="I22" s="8"/>
      <c r="J22" s="9"/>
      <c r="K22" s="10"/>
      <c r="L22" s="10"/>
      <c r="M22" s="12"/>
    </row>
    <row r="23" spans="1:13" ht="12.75" customHeight="1">
      <c r="A23" s="8" t="s">
        <v>21</v>
      </c>
      <c r="B23" s="8"/>
      <c r="C23" s="8"/>
      <c r="D23" s="8"/>
      <c r="E23" s="8"/>
      <c r="F23" s="8"/>
      <c r="G23" s="8"/>
      <c r="H23" s="8"/>
      <c r="I23" s="8"/>
      <c r="J23" s="9">
        <v>114</v>
      </c>
      <c r="K23" s="10">
        <v>112</v>
      </c>
      <c r="L23" s="10">
        <v>103</v>
      </c>
      <c r="M23" s="12" t="s">
        <v>9</v>
      </c>
    </row>
    <row r="24" spans="1:13" ht="12.75" customHeight="1">
      <c r="A24" s="8" t="s">
        <v>24</v>
      </c>
      <c r="B24" s="8"/>
      <c r="C24" s="8"/>
      <c r="D24" s="8"/>
      <c r="E24" s="8"/>
      <c r="F24" s="8"/>
      <c r="G24" s="8"/>
      <c r="H24" s="8"/>
      <c r="I24" s="8"/>
      <c r="J24" s="9">
        <v>-41</v>
      </c>
      <c r="K24" s="10">
        <v>39</v>
      </c>
      <c r="L24" s="10">
        <v>67</v>
      </c>
      <c r="M24" s="12" t="s">
        <v>9</v>
      </c>
    </row>
    <row r="25" spans="1:13" ht="12.75" customHeight="1">
      <c r="A25" s="8" t="s">
        <v>25</v>
      </c>
      <c r="B25" s="8"/>
      <c r="C25" s="8"/>
      <c r="D25" s="8"/>
      <c r="E25" s="8"/>
      <c r="F25" s="8"/>
      <c r="G25" s="8"/>
      <c r="H25" s="8"/>
      <c r="I25" s="8"/>
      <c r="J25" s="9">
        <v>-327</v>
      </c>
      <c r="K25" s="10">
        <v>-132</v>
      </c>
      <c r="L25" s="10">
        <v>-221</v>
      </c>
      <c r="M25" s="12" t="s">
        <v>9</v>
      </c>
    </row>
    <row r="26" spans="1:13" ht="13.5" customHeight="1">
      <c r="A26" s="8" t="s">
        <v>26</v>
      </c>
      <c r="B26" s="8"/>
      <c r="C26" s="8"/>
      <c r="D26" s="8"/>
      <c r="E26" s="8"/>
      <c r="F26" s="8"/>
      <c r="G26" s="8"/>
      <c r="H26" s="8"/>
      <c r="I26" s="8"/>
      <c r="J26" s="9">
        <v>-22</v>
      </c>
      <c r="K26" s="10">
        <v>43</v>
      </c>
      <c r="L26" s="10">
        <v>-9</v>
      </c>
      <c r="M26" s="12" t="s">
        <v>9</v>
      </c>
    </row>
    <row r="27" spans="1:13" ht="13.5" customHeight="1">
      <c r="A27" s="18" t="s">
        <v>27</v>
      </c>
      <c r="B27" s="8"/>
      <c r="C27" s="8"/>
      <c r="D27" s="8"/>
      <c r="E27" s="8"/>
      <c r="F27" s="8"/>
      <c r="G27" s="8"/>
      <c r="H27" s="8"/>
      <c r="I27" s="8"/>
      <c r="J27" s="9">
        <v>0</v>
      </c>
      <c r="K27" s="10">
        <v>-170</v>
      </c>
      <c r="L27" s="10">
        <v>-67</v>
      </c>
      <c r="M27" s="12" t="s">
        <v>9</v>
      </c>
    </row>
    <row r="28" spans="1:13" ht="13.5" customHeight="1">
      <c r="A28" s="18" t="s">
        <v>28</v>
      </c>
      <c r="B28" s="8"/>
      <c r="C28" s="8"/>
      <c r="D28" s="8"/>
      <c r="E28" s="8"/>
      <c r="F28" s="8"/>
      <c r="G28" s="8"/>
      <c r="H28" s="8"/>
      <c r="I28" s="8"/>
      <c r="J28" s="9">
        <v>0</v>
      </c>
      <c r="K28" s="10">
        <v>-12</v>
      </c>
      <c r="L28" s="10">
        <v>0</v>
      </c>
      <c r="M28" s="12" t="s">
        <v>9</v>
      </c>
    </row>
    <row r="29" spans="1:13" ht="13.5" customHeight="1">
      <c r="A29" s="18" t="s">
        <v>29</v>
      </c>
      <c r="B29" s="8"/>
      <c r="C29" s="8"/>
      <c r="D29" s="8"/>
      <c r="E29" s="8"/>
      <c r="F29" s="8"/>
      <c r="G29" s="8"/>
      <c r="H29" s="8"/>
      <c r="I29" s="8"/>
      <c r="J29" s="9">
        <v>0</v>
      </c>
      <c r="K29" s="10">
        <v>-4</v>
      </c>
      <c r="L29" s="10">
        <v>0</v>
      </c>
      <c r="M29" s="12" t="s">
        <v>9</v>
      </c>
    </row>
    <row r="30" spans="1:13" ht="13.5" customHeight="1">
      <c r="A30" s="18" t="s">
        <v>30</v>
      </c>
      <c r="B30" s="8"/>
      <c r="C30" s="8"/>
      <c r="D30" s="8"/>
      <c r="E30" s="8"/>
      <c r="F30" s="8"/>
      <c r="G30" s="8"/>
      <c r="H30" s="8"/>
      <c r="I30" s="8"/>
      <c r="J30" s="9">
        <v>0</v>
      </c>
      <c r="K30" s="10">
        <v>0</v>
      </c>
      <c r="L30" s="10">
        <v>128</v>
      </c>
      <c r="M30" s="12" t="s">
        <v>9</v>
      </c>
    </row>
    <row r="31" spans="1:13" ht="13.5" customHeight="1">
      <c r="A31" s="18" t="s">
        <v>31</v>
      </c>
      <c r="B31" s="8"/>
      <c r="C31" s="8"/>
      <c r="D31" s="8"/>
      <c r="E31" s="8"/>
      <c r="F31" s="8"/>
      <c r="G31" s="8"/>
      <c r="H31" s="8"/>
      <c r="I31" s="8"/>
      <c r="J31" s="9">
        <v>0</v>
      </c>
      <c r="K31" s="10">
        <v>-1</v>
      </c>
      <c r="L31" s="10">
        <v>-35</v>
      </c>
      <c r="M31" s="12" t="s">
        <v>9</v>
      </c>
    </row>
    <row r="32" spans="1:13" ht="13.5" customHeight="1">
      <c r="A32" s="18" t="s">
        <v>32</v>
      </c>
      <c r="B32" s="8"/>
      <c r="C32" s="8"/>
      <c r="D32" s="8"/>
      <c r="E32" s="8"/>
      <c r="F32" s="8"/>
      <c r="G32" s="8"/>
      <c r="H32" s="8"/>
      <c r="I32" s="8"/>
      <c r="J32" s="9">
        <v>142</v>
      </c>
      <c r="K32" s="10">
        <v>0</v>
      </c>
      <c r="L32" s="10">
        <v>0</v>
      </c>
      <c r="M32" s="12" t="s">
        <v>9</v>
      </c>
    </row>
    <row r="33" spans="1:13" ht="12.75" customHeight="1">
      <c r="A33" s="8" t="s">
        <v>33</v>
      </c>
      <c r="B33" s="8"/>
      <c r="C33" s="8"/>
      <c r="D33" s="8"/>
      <c r="E33" s="8"/>
      <c r="F33" s="8"/>
      <c r="G33" s="8"/>
      <c r="H33" s="8"/>
      <c r="I33" s="8"/>
      <c r="J33" s="9">
        <v>-41</v>
      </c>
      <c r="K33" s="10">
        <v>-43</v>
      </c>
      <c r="L33" s="10">
        <v>-30</v>
      </c>
      <c r="M33" s="12" t="s">
        <v>9</v>
      </c>
    </row>
    <row r="34" spans="1:13" ht="13.5" customHeight="1">
      <c r="A34" s="18" t="s">
        <v>34</v>
      </c>
      <c r="B34" s="8"/>
      <c r="C34" s="8"/>
      <c r="D34" s="8"/>
      <c r="E34" s="8"/>
      <c r="F34" s="8"/>
      <c r="G34" s="8"/>
      <c r="H34" s="8"/>
      <c r="I34" s="8"/>
      <c r="J34" s="9">
        <v>-65</v>
      </c>
      <c r="K34" s="10">
        <v>-91</v>
      </c>
      <c r="L34" s="10">
        <v>-34</v>
      </c>
      <c r="M34" s="12" t="s">
        <v>9</v>
      </c>
    </row>
    <row r="35" spans="1:13" ht="16.5" customHeight="1" thickBot="1">
      <c r="A35" s="26" t="s">
        <v>35</v>
      </c>
      <c r="B35" s="26"/>
      <c r="C35" s="26"/>
      <c r="D35" s="26"/>
      <c r="E35" s="26"/>
      <c r="F35" s="26"/>
      <c r="G35" s="26"/>
      <c r="H35" s="26"/>
      <c r="I35" s="26"/>
      <c r="J35" s="27">
        <f>SUM(J21:J34)</f>
        <v>2428</v>
      </c>
      <c r="K35" s="28">
        <f>SUM(K21:K34)</f>
        <v>2129</v>
      </c>
      <c r="L35" s="28">
        <f>SUM(L21:L34)</f>
        <v>2095</v>
      </c>
      <c r="M35" s="29" t="s">
        <v>9</v>
      </c>
    </row>
    <row r="36" ht="16.5" customHeight="1"/>
    <row r="37" spans="10:13" ht="12.75" customHeight="1">
      <c r="J37" s="52" t="s">
        <v>3</v>
      </c>
      <c r="K37" s="52"/>
      <c r="L37" s="52"/>
      <c r="M37" s="4" t="str">
        <f>J38</f>
        <v>Mar 11</v>
      </c>
    </row>
    <row r="38" spans="10:13" ht="12.75" customHeight="1">
      <c r="J38" s="5" t="str">
        <f>J5</f>
        <v>Mar 11</v>
      </c>
      <c r="K38" s="5" t="str">
        <f>K5</f>
        <v>Sep 10</v>
      </c>
      <c r="L38" s="5" t="str">
        <f>L5</f>
        <v>Mar 10</v>
      </c>
      <c r="M38" s="4" t="s">
        <v>4</v>
      </c>
    </row>
    <row r="39" spans="1:13" ht="12.75" customHeight="1">
      <c r="A39" s="6" t="s">
        <v>36</v>
      </c>
      <c r="B39" s="6"/>
      <c r="C39" s="6"/>
      <c r="D39" s="6"/>
      <c r="E39" s="6"/>
      <c r="F39" s="6"/>
      <c r="G39" s="6"/>
      <c r="H39" s="6"/>
      <c r="I39" s="6"/>
      <c r="J39" s="7" t="s">
        <v>6</v>
      </c>
      <c r="K39" s="7" t="s">
        <v>6</v>
      </c>
      <c r="L39" s="7" t="s">
        <v>6</v>
      </c>
      <c r="M39" s="7" t="s">
        <v>7</v>
      </c>
    </row>
    <row r="40" spans="1:13" ht="12.75" customHeight="1">
      <c r="A40" s="8" t="s">
        <v>37</v>
      </c>
      <c r="B40" s="8"/>
      <c r="C40" s="8"/>
      <c r="D40" s="8"/>
      <c r="E40" s="8"/>
      <c r="F40" s="8"/>
      <c r="G40" s="8"/>
      <c r="H40" s="8"/>
      <c r="I40" s="8"/>
      <c r="J40" s="9">
        <v>566624</v>
      </c>
      <c r="K40" s="10">
        <v>549808</v>
      </c>
      <c r="L40" s="10">
        <v>543360</v>
      </c>
      <c r="M40" s="11" t="s">
        <v>38</v>
      </c>
    </row>
    <row r="41" spans="1:13" ht="12.75" customHeight="1">
      <c r="A41" s="8" t="s">
        <v>39</v>
      </c>
      <c r="B41" s="8"/>
      <c r="C41" s="8"/>
      <c r="D41" s="8"/>
      <c r="E41" s="8"/>
      <c r="F41" s="8"/>
      <c r="G41" s="8"/>
      <c r="H41" s="8"/>
      <c r="I41" s="8"/>
      <c r="J41" s="9">
        <v>685598</v>
      </c>
      <c r="K41" s="10">
        <v>672212</v>
      </c>
      <c r="L41" s="10">
        <v>659912</v>
      </c>
      <c r="M41" s="11" t="s">
        <v>38</v>
      </c>
    </row>
    <row r="42" spans="1:13" ht="12" customHeight="1">
      <c r="A42" s="8" t="s">
        <v>40</v>
      </c>
      <c r="B42" s="8"/>
      <c r="C42" s="8"/>
      <c r="D42" s="8"/>
      <c r="E42" s="8"/>
      <c r="F42" s="8"/>
      <c r="G42" s="8"/>
      <c r="H42" s="8"/>
      <c r="I42" s="8"/>
      <c r="J42" s="9">
        <v>39276</v>
      </c>
      <c r="K42" s="10">
        <v>39137</v>
      </c>
      <c r="L42" s="10">
        <v>37977</v>
      </c>
      <c r="M42" s="11" t="s">
        <v>41</v>
      </c>
    </row>
    <row r="43" spans="1:13" ht="12" customHeight="1">
      <c r="A43" s="8" t="s">
        <v>42</v>
      </c>
      <c r="B43" s="8"/>
      <c r="C43" s="8"/>
      <c r="D43" s="8"/>
      <c r="E43" s="8"/>
      <c r="F43" s="8"/>
      <c r="G43" s="8"/>
      <c r="H43" s="8"/>
      <c r="I43" s="8"/>
      <c r="J43" s="9">
        <v>15</v>
      </c>
      <c r="K43" s="10">
        <v>9</v>
      </c>
      <c r="L43" s="10">
        <v>21</v>
      </c>
      <c r="M43" s="11" t="s">
        <v>41</v>
      </c>
    </row>
    <row r="44" spans="1:13" ht="12" customHeight="1">
      <c r="A44" s="8" t="s">
        <v>43</v>
      </c>
      <c r="B44" s="8"/>
      <c r="C44" s="8"/>
      <c r="D44" s="8"/>
      <c r="E44" s="8"/>
      <c r="F44" s="8"/>
      <c r="G44" s="8"/>
      <c r="H44" s="8"/>
      <c r="I44" s="8"/>
      <c r="J44" s="9">
        <v>975</v>
      </c>
      <c r="K44" s="10">
        <v>975</v>
      </c>
      <c r="L44" s="10">
        <v>975</v>
      </c>
      <c r="M44" s="11" t="s">
        <v>41</v>
      </c>
    </row>
    <row r="45" spans="1:13" ht="12" customHeight="1">
      <c r="A45" s="8" t="s">
        <v>44</v>
      </c>
      <c r="B45" s="8"/>
      <c r="C45" s="8"/>
      <c r="D45" s="8"/>
      <c r="E45" s="8"/>
      <c r="F45" s="8"/>
      <c r="G45" s="8"/>
      <c r="H45" s="8"/>
      <c r="I45" s="8"/>
      <c r="J45" s="9">
        <v>1014</v>
      </c>
      <c r="K45" s="10">
        <v>1014</v>
      </c>
      <c r="L45" s="10">
        <v>1014</v>
      </c>
      <c r="M45" s="11" t="s">
        <v>41</v>
      </c>
    </row>
    <row r="46" spans="1:13" ht="12" customHeight="1">
      <c r="A46" s="8" t="s">
        <v>45</v>
      </c>
      <c r="B46" s="8"/>
      <c r="C46" s="8"/>
      <c r="D46" s="8"/>
      <c r="E46" s="8"/>
      <c r="F46" s="8"/>
      <c r="G46" s="8"/>
      <c r="H46" s="8"/>
      <c r="I46" s="8"/>
      <c r="J46" s="9">
        <v>1945</v>
      </c>
      <c r="K46" s="10">
        <v>1945</v>
      </c>
      <c r="L46" s="10">
        <v>1945</v>
      </c>
      <c r="M46" s="11" t="s">
        <v>41</v>
      </c>
    </row>
    <row r="47" spans="1:13" ht="12" customHeight="1">
      <c r="A47" s="8" t="s">
        <v>46</v>
      </c>
      <c r="B47" s="8"/>
      <c r="C47" s="8"/>
      <c r="D47" s="8"/>
      <c r="E47" s="8"/>
      <c r="F47" s="8"/>
      <c r="G47" s="8"/>
      <c r="H47" s="8"/>
      <c r="I47" s="8"/>
      <c r="J47" s="9">
        <v>397</v>
      </c>
      <c r="K47" s="10">
        <v>397</v>
      </c>
      <c r="L47" s="10">
        <v>397</v>
      </c>
      <c r="M47" s="11" t="s">
        <v>41</v>
      </c>
    </row>
    <row r="48" spans="1:13" ht="12" customHeight="1">
      <c r="A48" s="18" t="s">
        <v>47</v>
      </c>
      <c r="B48" s="8"/>
      <c r="C48" s="8"/>
      <c r="D48" s="8"/>
      <c r="E48" s="8"/>
      <c r="F48" s="8"/>
      <c r="G48" s="8"/>
      <c r="H48" s="8"/>
      <c r="I48" s="8"/>
      <c r="J48" s="9">
        <v>380</v>
      </c>
      <c r="K48" s="10">
        <v>380</v>
      </c>
      <c r="L48" s="10">
        <v>380</v>
      </c>
      <c r="M48" s="11" t="s">
        <v>41</v>
      </c>
    </row>
    <row r="49" spans="1:13" ht="12" customHeight="1">
      <c r="A49" s="18" t="s">
        <v>48</v>
      </c>
      <c r="B49" s="8"/>
      <c r="C49" s="8"/>
      <c r="D49" s="8"/>
      <c r="E49" s="8"/>
      <c r="F49" s="8"/>
      <c r="G49" s="8"/>
      <c r="H49" s="8"/>
      <c r="I49" s="8"/>
      <c r="J49" s="9">
        <v>203</v>
      </c>
      <c r="K49" s="10">
        <v>203</v>
      </c>
      <c r="L49" s="10">
        <v>203</v>
      </c>
      <c r="M49" s="11" t="s">
        <v>41</v>
      </c>
    </row>
    <row r="50" spans="1:13" ht="12" customHeight="1">
      <c r="A50" s="17" t="s">
        <v>49</v>
      </c>
      <c r="B50" s="13"/>
      <c r="C50" s="13"/>
      <c r="D50" s="13"/>
      <c r="E50" s="13"/>
      <c r="F50" s="13"/>
      <c r="G50" s="13"/>
      <c r="H50" s="13"/>
      <c r="I50" s="13"/>
      <c r="J50" s="14">
        <v>1039</v>
      </c>
      <c r="K50" s="15">
        <v>1033</v>
      </c>
      <c r="L50" s="15">
        <v>1052</v>
      </c>
      <c r="M50" s="30"/>
    </row>
    <row r="51" ht="12.75" customHeight="1"/>
    <row r="52" spans="1:13" ht="11.25" customHeight="1">
      <c r="A52" s="6" t="s">
        <v>50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2" customHeight="1">
      <c r="A53" s="8" t="s">
        <v>51</v>
      </c>
      <c r="B53" s="8"/>
      <c r="C53" s="8"/>
      <c r="D53" s="8"/>
      <c r="E53" s="8"/>
      <c r="F53" s="8"/>
      <c r="G53" s="8"/>
      <c r="H53" s="8"/>
      <c r="I53" s="8"/>
      <c r="J53" s="9">
        <v>2109971</v>
      </c>
      <c r="K53" s="10">
        <v>2082328</v>
      </c>
      <c r="L53" s="10">
        <v>2065864</v>
      </c>
      <c r="M53" s="11" t="s">
        <v>52</v>
      </c>
    </row>
    <row r="54" spans="1:13" ht="12" customHeight="1">
      <c r="A54" s="17" t="s">
        <v>53</v>
      </c>
      <c r="B54" s="13"/>
      <c r="C54" s="13"/>
      <c r="D54" s="13"/>
      <c r="E54" s="13"/>
      <c r="F54" s="13"/>
      <c r="G54" s="13"/>
      <c r="H54" s="13"/>
      <c r="I54" s="13"/>
      <c r="J54" s="14">
        <v>2162488</v>
      </c>
      <c r="K54" s="15">
        <v>2115203.6344179446</v>
      </c>
      <c r="L54" s="15">
        <v>2110178</v>
      </c>
      <c r="M54" s="16" t="s">
        <v>52</v>
      </c>
    </row>
    <row r="55" ht="12.75" customHeight="1"/>
    <row r="56" spans="1:13" ht="11.25" customHeight="1">
      <c r="A56" s="6" t="s">
        <v>54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2" customHeight="1">
      <c r="A57" s="8" t="s">
        <v>51</v>
      </c>
      <c r="B57" s="8"/>
      <c r="C57" s="8"/>
      <c r="D57" s="8"/>
      <c r="E57" s="8"/>
      <c r="F57" s="8"/>
      <c r="G57" s="8"/>
      <c r="H57" s="8"/>
      <c r="I57" s="8"/>
      <c r="J57" s="9">
        <v>2154891</v>
      </c>
      <c r="K57" s="10">
        <v>2126749</v>
      </c>
      <c r="L57" s="10">
        <v>2110483</v>
      </c>
      <c r="M57" s="11" t="s">
        <v>52</v>
      </c>
    </row>
    <row r="58" spans="1:13" ht="12" customHeight="1">
      <c r="A58" s="18" t="s">
        <v>53</v>
      </c>
      <c r="B58" s="8"/>
      <c r="C58" s="8"/>
      <c r="D58" s="8"/>
      <c r="E58" s="8"/>
      <c r="F58" s="8"/>
      <c r="G58" s="8"/>
      <c r="H58" s="8"/>
      <c r="I58" s="8"/>
      <c r="J58" s="9">
        <v>2207408</v>
      </c>
      <c r="K58" s="10">
        <v>2179560.838564675</v>
      </c>
      <c r="L58" s="10">
        <v>2154797</v>
      </c>
      <c r="M58" s="11" t="s">
        <v>52</v>
      </c>
    </row>
    <row r="59" spans="1:13" ht="12" customHeight="1">
      <c r="A59" s="18" t="s">
        <v>55</v>
      </c>
      <c r="B59" s="8"/>
      <c r="C59" s="8"/>
      <c r="D59" s="8"/>
      <c r="E59" s="8"/>
      <c r="F59" s="8"/>
      <c r="G59" s="8"/>
      <c r="H59" s="8"/>
      <c r="I59" s="8"/>
      <c r="J59" s="9">
        <v>18</v>
      </c>
      <c r="K59" s="10">
        <v>19</v>
      </c>
      <c r="L59" s="10">
        <v>19</v>
      </c>
      <c r="M59" s="11" t="s">
        <v>52</v>
      </c>
    </row>
    <row r="60" spans="1:13" ht="12" customHeight="1">
      <c r="A60" s="17" t="s">
        <v>56</v>
      </c>
      <c r="B60" s="13"/>
      <c r="C60" s="13"/>
      <c r="D60" s="13"/>
      <c r="E60" s="13"/>
      <c r="F60" s="13"/>
      <c r="G60" s="13"/>
      <c r="H60" s="13"/>
      <c r="I60" s="13"/>
      <c r="J60" s="14">
        <v>45</v>
      </c>
      <c r="K60" s="15">
        <v>39.703866053051485</v>
      </c>
      <c r="L60" s="15">
        <v>35</v>
      </c>
      <c r="M60" s="30" t="s">
        <v>52</v>
      </c>
    </row>
    <row r="61" ht="12" customHeight="1"/>
    <row r="62" spans="1:13" ht="11.25" customHeight="1">
      <c r="A62" s="6" t="s">
        <v>57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2" customHeight="1">
      <c r="A63" s="8" t="s">
        <v>58</v>
      </c>
      <c r="B63" s="8"/>
      <c r="C63" s="8"/>
      <c r="D63" s="8"/>
      <c r="E63" s="8"/>
      <c r="F63" s="8"/>
      <c r="G63" s="8"/>
      <c r="H63" s="8"/>
      <c r="I63" s="8"/>
      <c r="J63" s="9">
        <v>2169658</v>
      </c>
      <c r="K63" s="10">
        <v>2133341</v>
      </c>
      <c r="L63" s="10">
        <v>2121067</v>
      </c>
      <c r="M63" s="11" t="s">
        <v>59</v>
      </c>
    </row>
    <row r="64" spans="1:13" ht="12" customHeight="1">
      <c r="A64" s="8" t="s">
        <v>60</v>
      </c>
      <c r="B64" s="8"/>
      <c r="C64" s="8"/>
      <c r="D64" s="8"/>
      <c r="E64" s="8"/>
      <c r="F64" s="8"/>
      <c r="G64" s="8"/>
      <c r="H64" s="8"/>
      <c r="I64" s="8"/>
      <c r="J64" s="9">
        <v>183</v>
      </c>
      <c r="K64" s="10">
        <v>183</v>
      </c>
      <c r="L64" s="10">
        <v>188</v>
      </c>
      <c r="M64" s="11" t="s">
        <v>59</v>
      </c>
    </row>
    <row r="65" spans="1:13" ht="12" customHeight="1">
      <c r="A65" s="18" t="s">
        <v>61</v>
      </c>
      <c r="B65" s="8"/>
      <c r="C65" s="8"/>
      <c r="D65" s="8"/>
      <c r="E65" s="8"/>
      <c r="F65" s="8"/>
      <c r="G65" s="8"/>
      <c r="H65" s="8"/>
      <c r="I65" s="8"/>
      <c r="J65" s="9">
        <v>84</v>
      </c>
      <c r="K65" s="10">
        <v>78</v>
      </c>
      <c r="L65" s="10">
        <v>74</v>
      </c>
      <c r="M65" s="11" t="s">
        <v>62</v>
      </c>
    </row>
    <row r="66" spans="1:13" ht="12" customHeight="1">
      <c r="A66" s="8" t="s">
        <v>63</v>
      </c>
      <c r="B66" s="8"/>
      <c r="C66" s="8"/>
      <c r="D66" s="8"/>
      <c r="E66" s="8"/>
      <c r="F66" s="8"/>
      <c r="G66" s="8"/>
      <c r="H66" s="8"/>
      <c r="I66" s="8"/>
      <c r="J66" s="9">
        <v>39820</v>
      </c>
      <c r="K66" s="10">
        <v>38954</v>
      </c>
      <c r="L66" s="10">
        <v>38199</v>
      </c>
      <c r="M66" s="11" t="s">
        <v>64</v>
      </c>
    </row>
    <row r="67" spans="1:13" ht="12" customHeight="1">
      <c r="A67" s="18" t="s">
        <v>65</v>
      </c>
      <c r="B67" s="8"/>
      <c r="C67" s="8"/>
      <c r="D67" s="8"/>
      <c r="E67" s="8"/>
      <c r="F67" s="8"/>
      <c r="G67" s="8"/>
      <c r="H67" s="8"/>
      <c r="I67" s="8"/>
      <c r="J67" s="9">
        <v>15</v>
      </c>
      <c r="K67" s="10">
        <v>14</v>
      </c>
      <c r="L67" s="10">
        <v>22</v>
      </c>
      <c r="M67" s="11" t="s">
        <v>64</v>
      </c>
    </row>
    <row r="68" spans="1:13" ht="12" customHeight="1">
      <c r="A68" s="8" t="s">
        <v>66</v>
      </c>
      <c r="B68" s="8"/>
      <c r="C68" s="8"/>
      <c r="D68" s="8"/>
      <c r="E68" s="8"/>
      <c r="F68" s="8"/>
      <c r="G68" s="8"/>
      <c r="H68" s="8"/>
      <c r="I68" s="8"/>
      <c r="J68" s="9">
        <v>1945</v>
      </c>
      <c r="K68" s="10">
        <v>1945</v>
      </c>
      <c r="L68" s="10">
        <v>1945</v>
      </c>
      <c r="M68" s="11" t="s">
        <v>67</v>
      </c>
    </row>
    <row r="69" spans="1:13" ht="12" customHeight="1">
      <c r="A69" s="8" t="s">
        <v>68</v>
      </c>
      <c r="B69" s="8"/>
      <c r="C69" s="8"/>
      <c r="D69" s="8"/>
      <c r="E69" s="8"/>
      <c r="F69" s="8"/>
      <c r="G69" s="8"/>
      <c r="H69" s="8"/>
      <c r="I69" s="8"/>
      <c r="J69" s="9">
        <v>975</v>
      </c>
      <c r="K69" s="10">
        <v>975</v>
      </c>
      <c r="L69" s="10">
        <v>975</v>
      </c>
      <c r="M69" s="11" t="s">
        <v>67</v>
      </c>
    </row>
    <row r="70" spans="1:13" ht="12" customHeight="1">
      <c r="A70" s="8" t="s">
        <v>69</v>
      </c>
      <c r="B70" s="8"/>
      <c r="C70" s="8"/>
      <c r="D70" s="8"/>
      <c r="E70" s="8"/>
      <c r="F70" s="8"/>
      <c r="G70" s="8"/>
      <c r="H70" s="8"/>
      <c r="I70" s="8"/>
      <c r="J70" s="9">
        <v>1014</v>
      </c>
      <c r="K70" s="10">
        <v>1014</v>
      </c>
      <c r="L70" s="10">
        <v>1014</v>
      </c>
      <c r="M70" s="11" t="s">
        <v>67</v>
      </c>
    </row>
    <row r="71" spans="1:13" ht="12" customHeight="1">
      <c r="A71" s="8" t="s">
        <v>70</v>
      </c>
      <c r="B71" s="8"/>
      <c r="C71" s="8"/>
      <c r="D71" s="8"/>
      <c r="E71" s="8"/>
      <c r="F71" s="8"/>
      <c r="G71" s="8"/>
      <c r="H71" s="8"/>
      <c r="I71" s="8"/>
      <c r="J71" s="9">
        <v>397</v>
      </c>
      <c r="K71" s="10">
        <v>397</v>
      </c>
      <c r="L71" s="10">
        <v>397</v>
      </c>
      <c r="M71" s="11" t="s">
        <v>67</v>
      </c>
    </row>
    <row r="72" spans="1:13" ht="12" customHeight="1">
      <c r="A72" s="18" t="s">
        <v>71</v>
      </c>
      <c r="B72" s="8"/>
      <c r="C72" s="8"/>
      <c r="D72" s="8"/>
      <c r="E72" s="8"/>
      <c r="F72" s="8"/>
      <c r="G72" s="8"/>
      <c r="H72" s="8"/>
      <c r="I72" s="8"/>
      <c r="J72" s="9">
        <v>380</v>
      </c>
      <c r="K72" s="10">
        <v>380</v>
      </c>
      <c r="L72" s="10">
        <v>380</v>
      </c>
      <c r="M72" s="11" t="s">
        <v>67</v>
      </c>
    </row>
    <row r="73" spans="1:13" ht="12" customHeight="1">
      <c r="A73" s="18" t="s">
        <v>72</v>
      </c>
      <c r="B73" s="8"/>
      <c r="C73" s="8"/>
      <c r="D73" s="8"/>
      <c r="E73" s="8"/>
      <c r="F73" s="8"/>
      <c r="G73" s="8"/>
      <c r="H73" s="8"/>
      <c r="I73" s="8"/>
      <c r="J73" s="9">
        <v>203</v>
      </c>
      <c r="K73" s="10">
        <v>203</v>
      </c>
      <c r="L73" s="10">
        <v>203</v>
      </c>
      <c r="M73" s="11" t="s">
        <v>67</v>
      </c>
    </row>
    <row r="74" spans="1:13" ht="12" customHeight="1">
      <c r="A74" s="18" t="s">
        <v>73</v>
      </c>
      <c r="B74" s="8"/>
      <c r="C74" s="8"/>
      <c r="D74" s="8"/>
      <c r="E74" s="8"/>
      <c r="F74" s="8"/>
      <c r="G74" s="8"/>
      <c r="H74" s="8"/>
      <c r="I74" s="8"/>
      <c r="J74" s="9">
        <v>7113</v>
      </c>
      <c r="K74" s="10">
        <v>7077</v>
      </c>
      <c r="L74" s="10">
        <v>6939</v>
      </c>
      <c r="M74" s="11" t="s">
        <v>64</v>
      </c>
    </row>
    <row r="75" spans="1:13" ht="12.75">
      <c r="A75" s="17" t="s">
        <v>74</v>
      </c>
      <c r="B75" s="13"/>
      <c r="C75" s="13"/>
      <c r="D75" s="13"/>
      <c r="E75" s="13"/>
      <c r="F75" s="13"/>
      <c r="G75" s="13"/>
      <c r="H75" s="13"/>
      <c r="I75" s="13"/>
      <c r="J75" s="14">
        <v>45236</v>
      </c>
      <c r="K75" s="15">
        <v>43921</v>
      </c>
      <c r="L75" s="15">
        <v>40663</v>
      </c>
      <c r="M75" s="30" t="s">
        <v>75</v>
      </c>
    </row>
    <row r="76" ht="12" customHeight="1"/>
    <row r="77" spans="1:13" ht="11.25" customHeight="1">
      <c r="A77" s="6" t="s">
        <v>76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12.75">
      <c r="A78" s="8" t="s">
        <v>77</v>
      </c>
      <c r="B78" s="8"/>
      <c r="C78" s="8"/>
      <c r="D78" s="8"/>
      <c r="E78" s="8"/>
      <c r="F78" s="8"/>
      <c r="G78" s="8"/>
      <c r="H78" s="8"/>
      <c r="I78" s="8"/>
      <c r="J78" s="9">
        <v>3991</v>
      </c>
      <c r="K78" s="10">
        <v>4001</v>
      </c>
      <c r="L78" s="10">
        <v>3861</v>
      </c>
      <c r="M78" s="11" t="s">
        <v>9</v>
      </c>
    </row>
    <row r="79" spans="1:13" ht="12.75">
      <c r="A79" s="8" t="s">
        <v>78</v>
      </c>
      <c r="B79" s="8"/>
      <c r="C79" s="8"/>
      <c r="D79" s="8"/>
      <c r="E79" s="8"/>
      <c r="F79" s="8"/>
      <c r="G79" s="8"/>
      <c r="H79" s="8"/>
      <c r="I79" s="8"/>
      <c r="J79" s="9">
        <v>488</v>
      </c>
      <c r="K79" s="10">
        <v>503</v>
      </c>
      <c r="L79" s="10">
        <v>484</v>
      </c>
      <c r="M79" s="11" t="s">
        <v>79</v>
      </c>
    </row>
    <row r="80" spans="1:13" ht="12.75">
      <c r="A80" s="8" t="s">
        <v>80</v>
      </c>
      <c r="B80" s="8"/>
      <c r="C80" s="8"/>
      <c r="D80" s="8"/>
      <c r="E80" s="8"/>
      <c r="F80" s="8"/>
      <c r="G80" s="8"/>
      <c r="H80" s="8"/>
      <c r="I80" s="8"/>
      <c r="J80" s="9">
        <v>34</v>
      </c>
      <c r="K80" s="10">
        <v>56</v>
      </c>
      <c r="L80" s="10">
        <v>61</v>
      </c>
      <c r="M80" s="11" t="s">
        <v>81</v>
      </c>
    </row>
    <row r="81" spans="1:13" ht="12.75">
      <c r="A81" s="8" t="s">
        <v>82</v>
      </c>
      <c r="B81" s="8"/>
      <c r="C81" s="8"/>
      <c r="D81" s="8"/>
      <c r="E81" s="8"/>
      <c r="F81" s="8"/>
      <c r="G81" s="8"/>
      <c r="H81" s="8"/>
      <c r="I81" s="8"/>
      <c r="J81" s="9">
        <v>6304</v>
      </c>
      <c r="K81" s="10">
        <v>6174</v>
      </c>
      <c r="L81" s="10">
        <v>6114</v>
      </c>
      <c r="M81" s="11" t="s">
        <v>9</v>
      </c>
    </row>
    <row r="82" spans="1:13" ht="12.75">
      <c r="A82" s="13" t="s">
        <v>83</v>
      </c>
      <c r="B82" s="13"/>
      <c r="C82" s="13"/>
      <c r="D82" s="13"/>
      <c r="E82" s="13"/>
      <c r="F82" s="13"/>
      <c r="G82" s="13"/>
      <c r="H82" s="13"/>
      <c r="I82" s="13"/>
      <c r="J82" s="14">
        <v>1725</v>
      </c>
      <c r="K82" s="15">
        <v>1463</v>
      </c>
      <c r="L82" s="15">
        <v>1375</v>
      </c>
      <c r="M82" s="30" t="s">
        <v>9</v>
      </c>
    </row>
  </sheetData>
  <sheetProtection/>
  <mergeCells count="2">
    <mergeCell ref="J4:L4"/>
    <mergeCell ref="J37:L37"/>
  </mergeCells>
  <printOptions/>
  <pageMargins left="0.7480314960629921" right="0.7480314960629921" top="1.1811023622047245" bottom="0.9055118110236221" header="0.35433070866141736" footer="0.2755905511811024"/>
  <pageSetup horizontalDpi="600" verticalDpi="600" orientation="portrait" paperSize="9" r:id="rId2"/>
  <rowBreaks count="1" manualBreakCount="1">
    <brk id="36" max="13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0">
    <tabColor indexed="45"/>
    <pageSetUpPr fitToPage="1"/>
  </sheetPr>
  <dimension ref="A1:E65"/>
  <sheetViews>
    <sheetView showGridLines="0" workbookViewId="0" topLeftCell="A1">
      <selection activeCell="H51" sqref="H51"/>
    </sheetView>
  </sheetViews>
  <sheetFormatPr defaultColWidth="9.140625" defaultRowHeight="12.75"/>
  <cols>
    <col min="1" max="1" width="2.28125" style="0" customWidth="1"/>
    <col min="2" max="2" width="59.7109375" style="0" customWidth="1"/>
    <col min="3" max="5" width="8.7109375" style="0" customWidth="1"/>
  </cols>
  <sheetData>
    <row r="1" ht="19.5" customHeight="1">
      <c r="A1" s="1" t="s">
        <v>0</v>
      </c>
    </row>
    <row r="2" ht="12.75">
      <c r="A2" s="2" t="s">
        <v>1</v>
      </c>
    </row>
    <row r="3" ht="19.5" customHeight="1">
      <c r="A3" s="3" t="s">
        <v>84</v>
      </c>
    </row>
    <row r="4" spans="3:5" ht="9.75" customHeight="1">
      <c r="C4" s="52" t="s">
        <v>3</v>
      </c>
      <c r="D4" s="52"/>
      <c r="E4" s="52"/>
    </row>
    <row r="5" spans="3:5" ht="9.75" customHeight="1">
      <c r="C5" s="5" t="s">
        <v>124</v>
      </c>
      <c r="D5" s="5" t="s">
        <v>125</v>
      </c>
      <c r="E5" s="5" t="s">
        <v>126</v>
      </c>
    </row>
    <row r="6" spans="1:5" ht="9.75" customHeight="1">
      <c r="A6" s="6" t="s">
        <v>85</v>
      </c>
      <c r="B6" s="6"/>
      <c r="C6" s="7" t="s">
        <v>6</v>
      </c>
      <c r="D6" s="7" t="s">
        <v>6</v>
      </c>
      <c r="E6" s="7" t="s">
        <v>6</v>
      </c>
    </row>
    <row r="7" spans="1:5" ht="10.5" customHeight="1">
      <c r="A7" s="31" t="s">
        <v>86</v>
      </c>
      <c r="B7" s="31"/>
      <c r="C7" s="32">
        <f>ROUND(+C10/C13*100000,1)</f>
        <v>123</v>
      </c>
      <c r="D7" s="33">
        <f>ROUND(+D10/D13*100000,1)</f>
        <v>111.4</v>
      </c>
      <c r="E7" s="33">
        <f>ROUND(+E10/E13*100000,1)</f>
        <v>103</v>
      </c>
    </row>
    <row r="8" spans="1:5" ht="10.5" customHeight="1">
      <c r="A8" s="8" t="s">
        <v>87</v>
      </c>
      <c r="B8" s="31"/>
      <c r="C8" s="34">
        <v>2668</v>
      </c>
      <c r="D8" s="10">
        <v>2388</v>
      </c>
      <c r="E8" s="10">
        <v>2193</v>
      </c>
    </row>
    <row r="9" spans="1:5" ht="10.5" customHeight="1">
      <c r="A9" s="18" t="s">
        <v>88</v>
      </c>
      <c r="B9" s="31"/>
      <c r="C9" s="35">
        <v>-18</v>
      </c>
      <c r="D9" s="36">
        <v>-19</v>
      </c>
      <c r="E9" s="36">
        <v>-19</v>
      </c>
    </row>
    <row r="10" spans="1:5" ht="10.5" customHeight="1">
      <c r="A10" s="18" t="s">
        <v>89</v>
      </c>
      <c r="B10" s="31"/>
      <c r="C10" s="34">
        <f>SUM(C8:C9)</f>
        <v>2650</v>
      </c>
      <c r="D10" s="10">
        <f>SUM(D8:D9)</f>
        <v>2369</v>
      </c>
      <c r="E10" s="10">
        <f>SUM(E8:E9)</f>
        <v>2174</v>
      </c>
    </row>
    <row r="11" spans="1:5" ht="10.5" customHeight="1">
      <c r="A11" s="18" t="s">
        <v>90</v>
      </c>
      <c r="B11" s="31"/>
      <c r="C11" s="35">
        <v>45</v>
      </c>
      <c r="D11" s="38">
        <v>39.703866053051485</v>
      </c>
      <c r="E11" s="36">
        <v>35</v>
      </c>
    </row>
    <row r="12" spans="1:5" ht="10.5" customHeight="1">
      <c r="A12" s="18" t="s">
        <v>91</v>
      </c>
      <c r="B12" s="31"/>
      <c r="C12" s="34">
        <f>SUM(C10:C11)</f>
        <v>2695</v>
      </c>
      <c r="D12" s="10">
        <f>SUM(D10:D11)</f>
        <v>2408.7038660530516</v>
      </c>
      <c r="E12" s="10">
        <f>SUM(E10:E11)</f>
        <v>2209</v>
      </c>
    </row>
    <row r="13" spans="1:5" ht="10.5" customHeight="1">
      <c r="A13" s="8" t="s">
        <v>92</v>
      </c>
      <c r="B13" s="8"/>
      <c r="C13" s="34">
        <v>2154891</v>
      </c>
      <c r="D13" s="10">
        <v>2126749</v>
      </c>
      <c r="E13" s="10">
        <v>2110483</v>
      </c>
    </row>
    <row r="14" spans="1:5" ht="10.5" customHeight="1">
      <c r="A14" s="8" t="s">
        <v>53</v>
      </c>
      <c r="B14" s="8"/>
      <c r="C14" s="34">
        <v>2207408</v>
      </c>
      <c r="D14" s="10">
        <v>2179560.838564675</v>
      </c>
      <c r="E14" s="10">
        <v>2154797</v>
      </c>
    </row>
    <row r="15" spans="1:5" ht="10.5" customHeight="1">
      <c r="A15" s="8" t="s">
        <v>93</v>
      </c>
      <c r="B15" s="8"/>
      <c r="C15" s="39">
        <f>ROUND(+C12/C14*100000,1)</f>
        <v>122.1</v>
      </c>
      <c r="D15" s="40">
        <f>ROUND(+D12/D14*100000,1)</f>
        <v>110.5</v>
      </c>
      <c r="E15" s="40">
        <f>ROUND(+E12/E14*100000,1)</f>
        <v>102.5</v>
      </c>
    </row>
    <row r="16" ht="9" customHeight="1"/>
    <row r="17" spans="1:5" ht="10.5" customHeight="1">
      <c r="A17" s="31" t="s">
        <v>94</v>
      </c>
      <c r="B17" s="31"/>
      <c r="C17" s="43">
        <f>ROUND(C18/C28*365/182,3)</f>
        <v>0.151</v>
      </c>
      <c r="D17" s="44">
        <f>ROUND(D18/D28*365/183,3)</f>
        <v>0.135</v>
      </c>
      <c r="E17" s="44">
        <f>ROUND(E18/E28*365/182,3)</f>
        <v>0.129</v>
      </c>
    </row>
    <row r="18" spans="1:5" ht="10.5" customHeight="1">
      <c r="A18" s="8" t="s">
        <v>22</v>
      </c>
      <c r="B18" s="8"/>
      <c r="C18" s="34">
        <f>$C$8</f>
        <v>2668</v>
      </c>
      <c r="D18" s="10">
        <f>$D$8</f>
        <v>2388</v>
      </c>
      <c r="E18" s="10">
        <f>$E$8</f>
        <v>2193</v>
      </c>
    </row>
    <row r="19" spans="1:5" ht="10.5" customHeight="1">
      <c r="A19" s="8" t="s">
        <v>40</v>
      </c>
      <c r="B19" s="8"/>
      <c r="C19" s="34">
        <v>39276</v>
      </c>
      <c r="D19" s="10">
        <v>39137</v>
      </c>
      <c r="E19" s="10">
        <v>37977</v>
      </c>
    </row>
    <row r="20" spans="1:5" ht="10.5" customHeight="1">
      <c r="A20" s="8" t="s">
        <v>95</v>
      </c>
      <c r="B20" s="8"/>
      <c r="C20" s="34">
        <v>-15</v>
      </c>
      <c r="D20" s="10">
        <v>-9</v>
      </c>
      <c r="E20" s="10">
        <v>-21</v>
      </c>
    </row>
    <row r="21" spans="1:5" ht="10.5" customHeight="1">
      <c r="A21" s="8" t="s">
        <v>96</v>
      </c>
      <c r="B21" s="8"/>
      <c r="C21" s="34">
        <v>-975</v>
      </c>
      <c r="D21" s="10">
        <v>-975</v>
      </c>
      <c r="E21" s="10">
        <v>-975</v>
      </c>
    </row>
    <row r="22" spans="1:5" ht="10.5" customHeight="1">
      <c r="A22" s="8" t="s">
        <v>97</v>
      </c>
      <c r="B22" s="8"/>
      <c r="C22" s="34">
        <v>-1014</v>
      </c>
      <c r="D22" s="10">
        <v>-1014</v>
      </c>
      <c r="E22" s="10">
        <v>-1014</v>
      </c>
    </row>
    <row r="23" spans="1:5" ht="10.5" customHeight="1">
      <c r="A23" s="8" t="s">
        <v>98</v>
      </c>
      <c r="B23" s="8"/>
      <c r="C23" s="34">
        <v>-1945</v>
      </c>
      <c r="D23" s="10">
        <v>-1945</v>
      </c>
      <c r="E23" s="10">
        <v>-1945</v>
      </c>
    </row>
    <row r="24" spans="1:5" ht="10.5" customHeight="1">
      <c r="A24" s="8" t="s">
        <v>99</v>
      </c>
      <c r="B24" s="8"/>
      <c r="C24" s="34">
        <v>-397</v>
      </c>
      <c r="D24" s="10">
        <v>-397</v>
      </c>
      <c r="E24" s="10">
        <v>-397</v>
      </c>
    </row>
    <row r="25" spans="1:5" ht="10.5" customHeight="1">
      <c r="A25" s="18" t="s">
        <v>100</v>
      </c>
      <c r="B25" s="8"/>
      <c r="C25" s="34">
        <v>-380</v>
      </c>
      <c r="D25" s="10">
        <v>-380</v>
      </c>
      <c r="E25" s="10">
        <v>-380</v>
      </c>
    </row>
    <row r="26" spans="1:5" ht="10.5" customHeight="1">
      <c r="A26" s="18" t="s">
        <v>101</v>
      </c>
      <c r="B26" s="8"/>
      <c r="C26" s="34">
        <v>-203</v>
      </c>
      <c r="D26" s="10">
        <v>-203</v>
      </c>
      <c r="E26" s="10">
        <v>-203</v>
      </c>
    </row>
    <row r="27" spans="1:5" ht="10.5" customHeight="1">
      <c r="A27" s="18" t="s">
        <v>102</v>
      </c>
      <c r="B27" s="8"/>
      <c r="C27" s="34">
        <v>1039</v>
      </c>
      <c r="D27" s="10">
        <v>1033</v>
      </c>
      <c r="E27" s="10">
        <v>1052</v>
      </c>
    </row>
    <row r="28" spans="1:5" ht="10.5" customHeight="1">
      <c r="A28" s="13" t="s">
        <v>103</v>
      </c>
      <c r="B28" s="13"/>
      <c r="C28" s="45">
        <v>35386</v>
      </c>
      <c r="D28" s="15">
        <v>35247</v>
      </c>
      <c r="E28" s="15">
        <v>34094</v>
      </c>
    </row>
    <row r="29" ht="3.75" customHeight="1"/>
    <row r="30" spans="1:5" ht="12.75" customHeight="1">
      <c r="A30" s="6" t="s">
        <v>104</v>
      </c>
      <c r="B30" s="6"/>
      <c r="C30" s="6"/>
      <c r="D30" s="6"/>
      <c r="E30" s="6"/>
    </row>
    <row r="31" spans="1:5" ht="10.5" customHeight="1">
      <c r="A31" s="31" t="s">
        <v>105</v>
      </c>
      <c r="B31" s="8"/>
      <c r="C31" s="43">
        <f>ROUND(C32/C33,3)</f>
        <v>0.683</v>
      </c>
      <c r="D31" s="44">
        <f>ROUND(D32/D33,3)</f>
        <v>0.7</v>
      </c>
      <c r="E31" s="44">
        <f>ROUND(E32/E33,3)</f>
        <v>0.718</v>
      </c>
    </row>
    <row r="32" spans="1:5" ht="10.5" customHeight="1">
      <c r="A32" s="18" t="s">
        <v>61</v>
      </c>
      <c r="B32" s="8"/>
      <c r="C32" s="34">
        <v>84</v>
      </c>
      <c r="D32" s="10">
        <v>78</v>
      </c>
      <c r="E32" s="10">
        <v>74</v>
      </c>
    </row>
    <row r="33" spans="1:5" ht="10.5" customHeight="1">
      <c r="A33" s="8" t="s">
        <v>86</v>
      </c>
      <c r="B33" s="8"/>
      <c r="C33" s="41">
        <f>C7</f>
        <v>123</v>
      </c>
      <c r="D33" s="42">
        <f>D7</f>
        <v>111.4</v>
      </c>
      <c r="E33" s="42">
        <f>E7</f>
        <v>103</v>
      </c>
    </row>
    <row r="34" ht="9" customHeight="1"/>
    <row r="35" spans="1:5" ht="10.5" customHeight="1">
      <c r="A35" s="31" t="s">
        <v>106</v>
      </c>
      <c r="B35" s="31"/>
      <c r="C35" s="46">
        <f>ROUND(C36/C37*365/182,4)</f>
        <v>0.0078</v>
      </c>
      <c r="D35" s="47">
        <f>ROUND(D36/D37*365/183,4)</f>
        <v>0.0071</v>
      </c>
      <c r="E35" s="47">
        <f>ROUND(E36/E37*365/182,4)</f>
        <v>0.0067</v>
      </c>
    </row>
    <row r="36" spans="1:5" ht="10.5" customHeight="1">
      <c r="A36" s="8" t="s">
        <v>22</v>
      </c>
      <c r="B36" s="8"/>
      <c r="C36" s="34">
        <f>$C$8</f>
        <v>2668</v>
      </c>
      <c r="D36" s="10">
        <f>$D$8</f>
        <v>2388</v>
      </c>
      <c r="E36" s="10">
        <f>$E$8</f>
        <v>2193</v>
      </c>
    </row>
    <row r="37" spans="1:5" ht="10.5" customHeight="1">
      <c r="A37" s="8" t="s">
        <v>39</v>
      </c>
      <c r="B37" s="8"/>
      <c r="C37" s="34">
        <v>685598</v>
      </c>
      <c r="D37" s="10">
        <v>672212</v>
      </c>
      <c r="E37" s="10">
        <v>659912</v>
      </c>
    </row>
    <row r="38" ht="9" customHeight="1"/>
    <row r="39" spans="1:5" ht="10.5" customHeight="1">
      <c r="A39" s="37" t="s">
        <v>107</v>
      </c>
      <c r="B39" s="31"/>
      <c r="C39" s="9">
        <f>ROUND((C40/C41*1000*365)/182,0)</f>
        <v>118</v>
      </c>
      <c r="D39" s="48">
        <f>ROUND((D40/D41*1000*365)/183,0)</f>
        <v>108</v>
      </c>
      <c r="E39" s="48">
        <f>ROUND((E40/E41*1000*365)/182,0)</f>
        <v>108</v>
      </c>
    </row>
    <row r="40" spans="1:5" ht="10.5" customHeight="1">
      <c r="A40" s="8" t="s">
        <v>87</v>
      </c>
      <c r="B40" s="8"/>
      <c r="C40" s="34">
        <f>C8</f>
        <v>2668</v>
      </c>
      <c r="D40" s="10">
        <f>D8</f>
        <v>2388</v>
      </c>
      <c r="E40" s="10">
        <f>E8</f>
        <v>2193</v>
      </c>
    </row>
    <row r="41" spans="1:5" ht="10.5" customHeight="1">
      <c r="A41" s="18" t="s">
        <v>74</v>
      </c>
      <c r="B41" s="8"/>
      <c r="C41" s="34">
        <v>45236</v>
      </c>
      <c r="D41" s="10">
        <v>43921</v>
      </c>
      <c r="E41" s="10">
        <v>40663</v>
      </c>
    </row>
    <row r="42" ht="9" customHeight="1"/>
    <row r="43" spans="1:5" ht="10.5" customHeight="1">
      <c r="A43" s="31" t="s">
        <v>108</v>
      </c>
      <c r="B43" s="31"/>
      <c r="C43" s="43">
        <f>ROUND(C47/(SUM(C48+C51)),3)</f>
        <v>0.439</v>
      </c>
      <c r="D43" s="44">
        <f>ROUND(D47/(SUM(D48+D51)),3)</f>
        <v>0.462</v>
      </c>
      <c r="E43" s="44">
        <f>ROUND(E47/(SUM(E48+E51)),3)</f>
        <v>0.455</v>
      </c>
    </row>
    <row r="44" spans="1:5" ht="10.5" customHeight="1">
      <c r="A44" s="8" t="s">
        <v>77</v>
      </c>
      <c r="B44" s="8"/>
      <c r="C44" s="34">
        <v>3991</v>
      </c>
      <c r="D44" s="10">
        <v>4001</v>
      </c>
      <c r="E44" s="10">
        <v>3861</v>
      </c>
    </row>
    <row r="45" spans="1:5" ht="10.5" customHeight="1">
      <c r="A45" s="18" t="s">
        <v>109</v>
      </c>
      <c r="B45" s="8"/>
      <c r="C45" s="34">
        <v>-488</v>
      </c>
      <c r="D45" s="10">
        <v>-503</v>
      </c>
      <c r="E45" s="10">
        <v>-484</v>
      </c>
    </row>
    <row r="46" spans="1:5" ht="10.5" customHeight="1">
      <c r="A46" s="8" t="s">
        <v>110</v>
      </c>
      <c r="B46" s="8"/>
      <c r="C46" s="45">
        <v>34</v>
      </c>
      <c r="D46" s="15">
        <v>56</v>
      </c>
      <c r="E46" s="15">
        <v>61</v>
      </c>
    </row>
    <row r="47" spans="1:5" ht="10.5" customHeight="1">
      <c r="A47" s="8" t="s">
        <v>111</v>
      </c>
      <c r="B47" s="8"/>
      <c r="C47" s="34">
        <f>SUM(C44:C46)</f>
        <v>3537</v>
      </c>
      <c r="D47" s="10">
        <f>SUM(D44:D46)</f>
        <v>3554</v>
      </c>
      <c r="E47" s="10">
        <f>SUM(E44:E46)</f>
        <v>3438</v>
      </c>
    </row>
    <row r="48" spans="1:5" ht="10.5" customHeight="1">
      <c r="A48" s="8" t="s">
        <v>8</v>
      </c>
      <c r="B48" s="8"/>
      <c r="C48" s="34">
        <v>6304</v>
      </c>
      <c r="D48" s="10">
        <v>6174</v>
      </c>
      <c r="E48" s="10">
        <v>6114</v>
      </c>
    </row>
    <row r="49" spans="1:5" ht="10.5" customHeight="1">
      <c r="A49" s="8" t="s">
        <v>10</v>
      </c>
      <c r="B49" s="8"/>
      <c r="C49" s="34">
        <v>1725</v>
      </c>
      <c r="D49" s="10">
        <v>1463</v>
      </c>
      <c r="E49" s="10">
        <v>1375</v>
      </c>
    </row>
    <row r="50" spans="1:5" ht="10.5" customHeight="1">
      <c r="A50" s="8" t="s">
        <v>110</v>
      </c>
      <c r="B50" s="8"/>
      <c r="C50" s="45">
        <v>34</v>
      </c>
      <c r="D50" s="15">
        <v>56</v>
      </c>
      <c r="E50" s="15">
        <v>61</v>
      </c>
    </row>
    <row r="51" spans="1:5" ht="10.5" customHeight="1">
      <c r="A51" s="8" t="s">
        <v>10</v>
      </c>
      <c r="B51" s="8"/>
      <c r="C51" s="34">
        <f>SUM(C49:C50)</f>
        <v>1759</v>
      </c>
      <c r="D51" s="10">
        <f>SUM(D49:D50)</f>
        <v>1519</v>
      </c>
      <c r="E51" s="10">
        <f>SUM(E49:E50)</f>
        <v>1436</v>
      </c>
    </row>
    <row r="52" ht="9" customHeight="1"/>
    <row r="53" spans="1:5" ht="10.5" customHeight="1">
      <c r="A53" s="31" t="s">
        <v>112</v>
      </c>
      <c r="B53" s="31"/>
      <c r="C53" s="49">
        <f>ROUND(+C63/C64*1000,2)</f>
        <v>12.8</v>
      </c>
      <c r="D53" s="50">
        <f>ROUND(+D63/D64*1000,2)</f>
        <v>12.63</v>
      </c>
      <c r="E53" s="50">
        <f>ROUND(+E63/E64*1000,2)</f>
        <v>12.41</v>
      </c>
    </row>
    <row r="54" spans="1:5" ht="10.5" customHeight="1">
      <c r="A54" s="8" t="s">
        <v>63</v>
      </c>
      <c r="B54" s="8"/>
      <c r="C54" s="34">
        <v>39820</v>
      </c>
      <c r="D54" s="10">
        <v>38954</v>
      </c>
      <c r="E54" s="10">
        <v>38199</v>
      </c>
    </row>
    <row r="55" spans="1:5" ht="10.5" customHeight="1">
      <c r="A55" s="8" t="s">
        <v>113</v>
      </c>
      <c r="B55" s="8"/>
      <c r="C55" s="34">
        <v>-15</v>
      </c>
      <c r="D55" s="10">
        <v>-14</v>
      </c>
      <c r="E55" s="10">
        <v>-22</v>
      </c>
    </row>
    <row r="56" spans="1:5" ht="10.5" customHeight="1">
      <c r="A56" s="8" t="s">
        <v>114</v>
      </c>
      <c r="B56" s="8"/>
      <c r="C56" s="34">
        <v>-975</v>
      </c>
      <c r="D56" s="10">
        <v>-975</v>
      </c>
      <c r="E56" s="10">
        <v>-975</v>
      </c>
    </row>
    <row r="57" spans="1:5" ht="10.5" customHeight="1">
      <c r="A57" s="8" t="s">
        <v>115</v>
      </c>
      <c r="B57" s="8"/>
      <c r="C57" s="34">
        <v>-1014</v>
      </c>
      <c r="D57" s="10">
        <v>-1014</v>
      </c>
      <c r="E57" s="10">
        <v>-1014</v>
      </c>
    </row>
    <row r="58" spans="1:5" ht="10.5" customHeight="1">
      <c r="A58" s="8" t="s">
        <v>116</v>
      </c>
      <c r="B58" s="8"/>
      <c r="C58" s="34">
        <v>-1945</v>
      </c>
      <c r="D58" s="10">
        <v>-1945</v>
      </c>
      <c r="E58" s="10">
        <v>-1945</v>
      </c>
    </row>
    <row r="59" spans="1:5" ht="10.5" customHeight="1">
      <c r="A59" s="8" t="s">
        <v>117</v>
      </c>
      <c r="B59" s="8"/>
      <c r="C59" s="34">
        <v>-397</v>
      </c>
      <c r="D59" s="10">
        <v>-397</v>
      </c>
      <c r="E59" s="10">
        <v>-397</v>
      </c>
    </row>
    <row r="60" spans="1:5" ht="10.5" customHeight="1">
      <c r="A60" s="8" t="s">
        <v>118</v>
      </c>
      <c r="B60" s="8"/>
      <c r="C60" s="34">
        <v>-380</v>
      </c>
      <c r="D60" s="10">
        <v>-380</v>
      </c>
      <c r="E60" s="10">
        <v>-380</v>
      </c>
    </row>
    <row r="61" spans="1:5" ht="10.5" customHeight="1">
      <c r="A61" s="18" t="s">
        <v>119</v>
      </c>
      <c r="B61" s="8"/>
      <c r="C61" s="34">
        <v>-203</v>
      </c>
      <c r="D61" s="10">
        <v>-203</v>
      </c>
      <c r="E61" s="10">
        <v>-203</v>
      </c>
    </row>
    <row r="62" spans="1:5" ht="10.5" customHeight="1">
      <c r="A62" s="18" t="s">
        <v>120</v>
      </c>
      <c r="B62" s="8"/>
      <c r="C62" s="45">
        <v>-7113</v>
      </c>
      <c r="D62" s="15">
        <v>-7077</v>
      </c>
      <c r="E62" s="15">
        <v>-6939</v>
      </c>
    </row>
    <row r="63" spans="1:5" ht="10.5" customHeight="1">
      <c r="A63" s="8" t="s">
        <v>121</v>
      </c>
      <c r="B63" s="8"/>
      <c r="C63" s="34">
        <f>SUM(C54:C62)</f>
        <v>27778</v>
      </c>
      <c r="D63" s="10">
        <f>SUM(D54:D62)</f>
        <v>26949</v>
      </c>
      <c r="E63" s="10">
        <f>SUM(E54:E62)</f>
        <v>26324</v>
      </c>
    </row>
    <row r="64" spans="1:5" ht="10.5" customHeight="1">
      <c r="A64" s="13" t="s">
        <v>122</v>
      </c>
      <c r="B64" s="13"/>
      <c r="C64" s="45">
        <v>2169841</v>
      </c>
      <c r="D64" s="15">
        <v>2133524</v>
      </c>
      <c r="E64" s="15">
        <v>2121255</v>
      </c>
    </row>
    <row r="65" spans="1:5" ht="10.5" customHeight="1">
      <c r="A65" s="51"/>
      <c r="B65" s="53"/>
      <c r="C65" s="53"/>
      <c r="D65" s="53"/>
      <c r="E65" s="53"/>
    </row>
  </sheetData>
  <sheetProtection/>
  <mergeCells count="2">
    <mergeCell ref="C4:E4"/>
    <mergeCell ref="B65:E65"/>
  </mergeCells>
  <printOptions/>
  <pageMargins left="0.7480314960629921" right="0.7480314960629921" top="1.1811023622047245" bottom="0.9055118110236221" header="0.35433070866141736" footer="0.2755905511811024"/>
  <pageSetup fitToHeight="1" fitToWidth="1" horizontalDpi="600" verticalDpi="600" orientation="portrait" paperSize="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Australia Bank (Aust)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 Hu</dc:creator>
  <cp:keywords/>
  <dc:description/>
  <cp:lastModifiedBy>p676645</cp:lastModifiedBy>
  <dcterms:created xsi:type="dcterms:W3CDTF">2011-05-03T11:00:43Z</dcterms:created>
  <dcterms:modified xsi:type="dcterms:W3CDTF">2012-02-03T03:12:34Z</dcterms:modified>
  <cp:category/>
  <cp:version/>
  <cp:contentType/>
  <cp:contentStatus/>
</cp:coreProperties>
</file>