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80" yWindow="465" windowWidth="1980" windowHeight="11760" activeTab="0"/>
  </bookViews>
  <sheets>
    <sheet name="Calculate" sheetId="1" r:id="rId1"/>
    <sheet name="Help" sheetId="2" r:id="rId2"/>
  </sheets>
  <definedNames>
    <definedName name="_xlnm.Print_Area" localSheetId="0">'Calculate'!$B$2:$S$26</definedName>
    <definedName name="_xlnm.Print_Area" localSheetId="1">'Help'!$B$2:$F$12</definedName>
  </definedNames>
  <calcPr fullCalcOnLoad="1"/>
</workbook>
</file>

<file path=xl/sharedStrings.xml><?xml version="1.0" encoding="utf-8"?>
<sst xmlns="http://schemas.openxmlformats.org/spreadsheetml/2006/main" count="39" uniqueCount="23">
  <si>
    <t>%</t>
  </si>
  <si>
    <t>Example</t>
  </si>
  <si>
    <t>Improvement factor</t>
  </si>
  <si>
    <t>Improved performance</t>
  </si>
  <si>
    <t>Resulting net profit</t>
  </si>
  <si>
    <t>Net profit percentage</t>
  </si>
  <si>
    <t>Total turnover</t>
  </si>
  <si>
    <t>Average value of each sale</t>
  </si>
  <si>
    <t>Number of transactions per customer</t>
  </si>
  <si>
    <t>Number of customers</t>
  </si>
  <si>
    <t>Conversion rate</t>
  </si>
  <si>
    <t>Current performance</t>
  </si>
  <si>
    <t>Improve by 10%</t>
  </si>
  <si>
    <t>Number of potential customers</t>
  </si>
  <si>
    <t>Prepared by:</t>
  </si>
  <si>
    <t>Date:</t>
  </si>
  <si>
    <t>{Enter your name or business name here}</t>
  </si>
  <si>
    <t>Profit increase calculator</t>
  </si>
  <si>
    <r>
      <t>Please note:</t>
    </r>
    <r>
      <rPr>
        <i/>
        <sz val="9"/>
        <rFont val="Arial"/>
        <family val="2"/>
      </rPr>
      <t xml:space="preserve"> This is a guide only and should neither replace competent advice nor be taken, or relied upon, as financial or professional advice. Seek professional advice before making any decision that could affect your business. </t>
    </r>
  </si>
  <si>
    <t>Your profit improves by</t>
  </si>
  <si>
    <t>First, have a look at the example below. To calculate how much extra profit your business could make, start by entering your existing figures in the empty 'current performance' column to the right. Next, try entering different percentage figures in the 'improvement factor' column. The template will automatically calculate your business's new 'improved performance' along with the percentage your profit improves by.</t>
  </si>
  <si>
    <r>
      <rPr>
        <sz val="9"/>
        <rFont val="Arial"/>
        <family val="2"/>
      </rPr>
      <t xml:space="preserve">
Our simple profit increase calculator template shows you how focusing on making small incremental improvements in five key areas can lead to major increases in your business’s profits.
The five areas to focus on when aiming to grow profits are increasing:
</t>
    </r>
    <r>
      <rPr>
        <sz val="11"/>
        <rFont val="Arial Black"/>
        <family val="0"/>
      </rPr>
      <t>1. The number of leads (potential customers)</t>
    </r>
    <r>
      <rPr>
        <sz val="9"/>
        <rFont val="Arial"/>
        <family val="2"/>
      </rPr>
      <t xml:space="preserve">
How many potential customers do you make contact with each year? You could increase this number by more widespread marketing. For example, run social media campaigns or provide incentives for existing customers to refer others.
</t>
    </r>
    <r>
      <rPr>
        <sz val="11"/>
        <rFont val="Arial Black"/>
        <family val="0"/>
      </rPr>
      <t>2. The number of conversions into customers</t>
    </r>
    <r>
      <rPr>
        <sz val="9"/>
        <rFont val="Arial"/>
        <family val="2"/>
      </rPr>
      <t xml:space="preserve">
The conversion rate is the percentage of customers that actually buy your goods or services. You could increase this percentage by using better sales techniques, more attractive displays, or smarter pricing.
</t>
    </r>
    <r>
      <rPr>
        <sz val="11"/>
        <rFont val="Arial Black"/>
        <family val="0"/>
      </rPr>
      <t>3. The number of transactions per customer</t>
    </r>
    <r>
      <rPr>
        <sz val="9"/>
        <rFont val="Arial"/>
        <family val="2"/>
      </rPr>
      <t xml:space="preserve">
In an ideal world, your customers keep returning to make multiple transactions each year. If your business can offer incentives for customers to return regularly, you may not need to look for new customers. Try an e-newsletter with exclusive offers or a loyalty scheme.
</t>
    </r>
    <r>
      <rPr>
        <sz val="11"/>
        <rFont val="Arial Black"/>
        <family val="0"/>
      </rPr>
      <t>4. The average sales transaction value</t>
    </r>
    <r>
      <rPr>
        <sz val="9"/>
        <rFont val="Arial"/>
        <family val="2"/>
      </rPr>
      <t xml:space="preserve">
You could improve your average transaction value by stocking more of the right companion products or by training staff to upsell.
</t>
    </r>
    <r>
      <rPr>
        <sz val="11"/>
        <rFont val="Arial Black"/>
        <family val="0"/>
      </rPr>
      <t>5. Your net profit percentage</t>
    </r>
    <r>
      <rPr>
        <sz val="9"/>
        <rFont val="Arial"/>
        <family val="2"/>
      </rPr>
      <t xml:space="preserve">
Net profit is what you make after you’ve deducted the costs of your products or services, materials and overheads. You might find ways to reduce your costs, such as seeking out new suppliers, being more efficient with shipping costs, or using more effective manufacturing techniques.
</t>
    </r>
  </si>
  <si>
    <t>Why use the profit increase calculator?</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</si>
</sst>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quot;$&quot;#,##0.00"/>
    <numFmt numFmtId="169" formatCode="&quot;$&quot;#,##0"/>
    <numFmt numFmtId="170" formatCode="[$£-809]#,##0.00"/>
    <numFmt numFmtId="171" formatCode="[$£-809]#,##0"/>
    <numFmt numFmtId="172" formatCode="[$$-1409]#,##0.00"/>
    <numFmt numFmtId="173" formatCode="[$$-1409]#,##0"/>
    <numFmt numFmtId="174" formatCode="[$$-1409]#,##0;\-[$$-1409]#,##0"/>
    <numFmt numFmtId="175" formatCode="_-&quot;$&quot;* #,##0.0_-;\-&quot;$&quot;* #,##0.0_-;_-&quot;$&quot;* &quot;-&quot;??_-;_-@_-"/>
    <numFmt numFmtId="176" formatCode="_-&quot;$&quot;* #,##0_-;\-&quot;$&quot;* #,##0_-;_-&quot;$&quot;* &quot;-&quot;??_-;_-@_-"/>
    <numFmt numFmtId="177" formatCode="[$$-1409]#,##0.0"/>
    <numFmt numFmtId="178" formatCode="[$-1409]d\ mmmm\ yyyy;@"/>
    <numFmt numFmtId="179" formatCode="#,##0.0"/>
  </numFmts>
  <fonts count="51">
    <font>
      <sz val="10"/>
      <name val="Arial"/>
      <family val="2"/>
    </font>
    <font>
      <sz val="8.5"/>
      <name val="Tahoma"/>
      <family val="2"/>
    </font>
    <font>
      <b/>
      <sz val="9"/>
      <name val="Arial"/>
      <family val="2"/>
    </font>
    <font>
      <sz val="9"/>
      <name val="Arial"/>
      <family val="2"/>
    </font>
    <font>
      <i/>
      <sz val="9"/>
      <name val="Arial"/>
      <family val="2"/>
    </font>
    <font>
      <sz val="9"/>
      <name val="Arial Black"/>
      <family val="2"/>
    </font>
    <font>
      <sz val="18"/>
      <name val="Arial Black"/>
      <family val="2"/>
    </font>
    <font>
      <sz val="10"/>
      <name val="Arial Black"/>
      <family val="2"/>
    </font>
    <font>
      <sz val="9"/>
      <color indexed="9"/>
      <name val="Arial"/>
      <family val="2"/>
    </font>
    <font>
      <i/>
      <sz val="9"/>
      <name val="Arial Black"/>
      <family val="2"/>
    </font>
    <font>
      <u val="single"/>
      <sz val="8.5"/>
      <color indexed="12"/>
      <name val="Tahoma"/>
      <family val="2"/>
    </font>
    <font>
      <b/>
      <sz val="8"/>
      <color indexed="9"/>
      <name val="Tahoma"/>
      <family val="2"/>
    </font>
    <font>
      <b/>
      <sz val="8"/>
      <color indexed="8"/>
      <name val="Tahoma"/>
      <family val="2"/>
    </font>
    <font>
      <sz val="11"/>
      <name val="Arial Black"/>
      <family val="0"/>
    </font>
    <font>
      <sz val="8"/>
      <name val="Arial"/>
      <family val="0"/>
    </font>
    <font>
      <sz val="9"/>
      <color indexed="63"/>
      <name val="Verdana"/>
      <family val="2"/>
    </font>
    <font>
      <sz val="9"/>
      <color indexed="9"/>
      <name val="Verdana"/>
      <family val="2"/>
    </font>
    <font>
      <sz val="9"/>
      <color indexed="20"/>
      <name val="Verdana"/>
      <family val="2"/>
    </font>
    <font>
      <b/>
      <sz val="9"/>
      <color indexed="52"/>
      <name val="Verdana"/>
      <family val="2"/>
    </font>
    <font>
      <b/>
      <sz val="9"/>
      <color indexed="9"/>
      <name val="Verdana"/>
      <family val="2"/>
    </font>
    <font>
      <i/>
      <sz val="9"/>
      <color indexed="23"/>
      <name val="Verdana"/>
      <family val="2"/>
    </font>
    <font>
      <sz val="9"/>
      <color indexed="17"/>
      <name val="Verdana"/>
      <family val="2"/>
    </font>
    <font>
      <b/>
      <sz val="15"/>
      <color indexed="62"/>
      <name val="Verdana"/>
      <family val="2"/>
    </font>
    <font>
      <b/>
      <sz val="13"/>
      <color indexed="62"/>
      <name val="Verdana"/>
      <family val="2"/>
    </font>
    <font>
      <b/>
      <sz val="11"/>
      <color indexed="62"/>
      <name val="Verdana"/>
      <family val="2"/>
    </font>
    <font>
      <sz val="9"/>
      <color indexed="62"/>
      <name val="Verdana"/>
      <family val="2"/>
    </font>
    <font>
      <sz val="9"/>
      <color indexed="52"/>
      <name val="Verdana"/>
      <family val="2"/>
    </font>
    <font>
      <sz val="9"/>
      <color indexed="60"/>
      <name val="Verdana"/>
      <family val="2"/>
    </font>
    <font>
      <b/>
      <sz val="9"/>
      <color indexed="63"/>
      <name val="Verdana"/>
      <family val="2"/>
    </font>
    <font>
      <b/>
      <sz val="18"/>
      <color indexed="62"/>
      <name val="Cambria"/>
      <family val="2"/>
    </font>
    <font>
      <sz val="9"/>
      <color indexed="10"/>
      <name val="Verdana"/>
      <family val="2"/>
    </font>
    <font>
      <u val="single"/>
      <sz val="11"/>
      <color indexed="63"/>
      <name val="Calibri"/>
      <family val="0"/>
    </font>
    <font>
      <sz val="11"/>
      <color indexed="63"/>
      <name val="Calibri"/>
      <family val="0"/>
    </font>
    <font>
      <sz val="9"/>
      <color theme="1"/>
      <name val="Verdana"/>
      <family val="2"/>
    </font>
    <font>
      <sz val="9"/>
      <color theme="0"/>
      <name val="Verdana"/>
      <family val="2"/>
    </font>
    <font>
      <sz val="9"/>
      <color rgb="FF9C0006"/>
      <name val="Verdana"/>
      <family val="2"/>
    </font>
    <font>
      <b/>
      <sz val="9"/>
      <color rgb="FFFA7D00"/>
      <name val="Verdana"/>
      <family val="2"/>
    </font>
    <font>
      <b/>
      <sz val="9"/>
      <color theme="0"/>
      <name val="Verdana"/>
      <family val="2"/>
    </font>
    <font>
      <i/>
      <sz val="9"/>
      <color rgb="FF7F7F7F"/>
      <name val="Verdana"/>
      <family val="2"/>
    </font>
    <font>
      <sz val="9"/>
      <color rgb="FF006100"/>
      <name val="Verdana"/>
      <family val="2"/>
    </font>
    <font>
      <b/>
      <sz val="15"/>
      <color theme="3"/>
      <name val="Verdana"/>
      <family val="2"/>
    </font>
    <font>
      <b/>
      <sz val="13"/>
      <color theme="3"/>
      <name val="Verdana"/>
      <family val="2"/>
    </font>
    <font>
      <b/>
      <sz val="11"/>
      <color theme="3"/>
      <name val="Verdana"/>
      <family val="2"/>
    </font>
    <font>
      <u val="single"/>
      <sz val="8.5"/>
      <color theme="10"/>
      <name val="Tahoma"/>
      <family val="2"/>
    </font>
    <font>
      <sz val="9"/>
      <color rgb="FF3F3F76"/>
      <name val="Verdana"/>
      <family val="2"/>
    </font>
    <font>
      <sz val="9"/>
      <color rgb="FFFA7D00"/>
      <name val="Verdana"/>
      <family val="2"/>
    </font>
    <font>
      <sz val="9"/>
      <color rgb="FF9C6500"/>
      <name val="Verdana"/>
      <family val="2"/>
    </font>
    <font>
      <b/>
      <sz val="9"/>
      <color rgb="FF3F3F3F"/>
      <name val="Verdana"/>
      <family val="2"/>
    </font>
    <font>
      <b/>
      <sz val="18"/>
      <color theme="3"/>
      <name val="Cambria"/>
      <family val="2"/>
    </font>
    <font>
      <b/>
      <sz val="9"/>
      <color theme="1"/>
      <name val="Verdana"/>
      <family val="2"/>
    </font>
    <font>
      <sz val="9"/>
      <color rgb="FFFF0000"/>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8"/>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3"/>
        <bgColor indexed="64"/>
      </patternFill>
    </fill>
    <fill>
      <patternFill patternType="solid">
        <fgColor theme="0" tint="-0.1499900072813034"/>
        <bgColor indexed="64"/>
      </patternFill>
    </fill>
    <fill>
      <patternFill patternType="solid">
        <fgColor theme="0"/>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right>
        <color indexed="63"/>
      </right>
      <top>
        <color indexed="63"/>
      </top>
      <bottom>
        <color indexed="63"/>
      </bottom>
    </border>
    <border>
      <left>
        <color indexed="63"/>
      </left>
      <right>
        <color indexed="63"/>
      </right>
      <top>
        <color indexed="63"/>
      </top>
      <bottom style="mediu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color indexed="9"/>
      </top>
      <bottom>
        <color indexed="63"/>
      </bottom>
    </border>
    <border>
      <left style="thin">
        <color indexed="22"/>
      </left>
      <right>
        <color indexed="63"/>
      </right>
      <top style="thin">
        <color indexed="22"/>
      </top>
      <bottom style="thin">
        <color indexed="9"/>
      </bottom>
    </border>
    <border>
      <left style="thin">
        <color indexed="22"/>
      </left>
      <right>
        <color indexed="63"/>
      </right>
      <top style="thin">
        <color indexed="9"/>
      </top>
      <bottom style="thin">
        <color indexed="9"/>
      </bottom>
    </border>
    <border>
      <left style="thin">
        <color indexed="22"/>
      </left>
      <right>
        <color indexed="63"/>
      </right>
      <top style="thin">
        <color indexed="9"/>
      </top>
      <bottom>
        <color indexed="63"/>
      </bottom>
    </border>
    <border>
      <left>
        <color indexed="63"/>
      </left>
      <right>
        <color indexed="63"/>
      </right>
      <top style="thin">
        <color indexed="9"/>
      </top>
      <bottom style="thin">
        <color indexed="9"/>
      </bottom>
    </border>
    <border>
      <left>
        <color indexed="63"/>
      </left>
      <right>
        <color indexed="63"/>
      </right>
      <top style="thin">
        <color indexed="22"/>
      </top>
      <bottom>
        <color indexed="63"/>
      </bottom>
    </border>
    <border>
      <left>
        <color indexed="63"/>
      </left>
      <right>
        <color indexed="63"/>
      </right>
      <top>
        <color indexed="63"/>
      </top>
      <bottom style="thin">
        <color indexed="22"/>
      </bottom>
    </border>
    <border>
      <left style="thin">
        <color theme="0" tint="-0.149959996342659"/>
      </left>
      <right style="thin">
        <color theme="0" tint="-0.149959996342659"/>
      </right>
      <top style="thin">
        <color theme="0" tint="-0.149959996342659"/>
      </top>
      <bottom style="thin">
        <color theme="0" tint="-0.149959996342659"/>
      </bottom>
    </border>
    <border>
      <left>
        <color indexed="63"/>
      </left>
      <right>
        <color indexed="63"/>
      </right>
      <top style="thin"/>
      <bottom>
        <color indexed="63"/>
      </bottom>
    </border>
    <border>
      <left style="thin">
        <color indexed="22"/>
      </left>
      <right style="thin">
        <color indexed="22"/>
      </right>
      <top style="thin">
        <color indexed="22"/>
      </top>
      <bottom style="thin">
        <color indexed="9"/>
      </bottom>
    </border>
    <border>
      <left style="thin">
        <color indexed="22"/>
      </left>
      <right style="thin">
        <color indexed="22"/>
      </right>
      <top>
        <color indexed="63"/>
      </top>
      <bottom style="thin">
        <color indexed="9"/>
      </bottom>
    </border>
    <border>
      <left style="thin">
        <color indexed="22"/>
      </left>
      <right style="thin">
        <color indexed="22"/>
      </right>
      <top>
        <color indexed="63"/>
      </top>
      <bottom style="thin">
        <color indexed="22"/>
      </bottom>
    </border>
    <border>
      <left style="thin">
        <color theme="0" tint="-0.149959996342659"/>
      </left>
      <right style="thin">
        <color theme="0" tint="-0.149959996342659"/>
      </right>
      <top style="thin">
        <color theme="0" tint="-0.149959996342659"/>
      </top>
      <bottom>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thin">
        <color indexed="9"/>
      </bottom>
    </border>
    <border>
      <left>
        <color indexed="63"/>
      </left>
      <right>
        <color indexed="63"/>
      </right>
      <top style="thin">
        <color indexed="22"/>
      </top>
      <bottom style="thin">
        <color indexed="22"/>
      </bottom>
    </border>
    <border>
      <left style="thin">
        <color indexed="22"/>
      </left>
      <right>
        <color indexed="63"/>
      </right>
      <top>
        <color indexed="63"/>
      </top>
      <bottom>
        <color indexed="63"/>
      </bottom>
    </border>
    <border>
      <left style="thin">
        <color indexed="22"/>
      </left>
      <right style="thin">
        <color indexed="22"/>
      </right>
      <top style="thin">
        <color theme="0" tint="-0.149959996342659"/>
      </top>
      <bottom style="thin">
        <color indexed="22"/>
      </bottom>
    </border>
    <border>
      <left style="thin">
        <color indexed="22"/>
      </left>
      <right>
        <color indexed="63"/>
      </right>
      <top style="thin">
        <color indexed="22"/>
      </top>
      <bottom style="thin">
        <color indexed="22"/>
      </bottom>
    </border>
  </borders>
  <cellStyleXfs count="7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37" fontId="11" fillId="30" borderId="3" applyBorder="0">
      <alignment horizontal="left" vertical="center" indent="1"/>
      <protection/>
    </xf>
    <xf numFmtId="0" fontId="12" fillId="0" borderId="4" applyNumberFormat="0" applyFill="0">
      <alignment horizontal="centerContinuous" vertical="top"/>
      <protection/>
    </xf>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10" fillId="0" borderId="0" applyNumberFormat="0" applyFill="0" applyBorder="0" applyAlignment="0" applyProtection="0"/>
    <xf numFmtId="0" fontId="44" fillId="31" borderId="1" applyNumberFormat="0" applyAlignment="0" applyProtection="0"/>
    <xf numFmtId="0" fontId="45" fillId="0" borderId="8" applyNumberFormat="0" applyFill="0" applyAlignment="0" applyProtection="0"/>
    <xf numFmtId="0" fontId="46" fillId="32"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33" borderId="9" applyNumberFormat="0" applyFont="0" applyAlignment="0" applyProtection="0"/>
    <xf numFmtId="0" fontId="47" fillId="27" borderId="10" applyNumberFormat="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11" applyNumberFormat="0" applyFill="0" applyAlignment="0" applyProtection="0"/>
    <xf numFmtId="0" fontId="50" fillId="0" borderId="0" applyNumberFormat="0" applyFill="0" applyBorder="0" applyAlignment="0" applyProtection="0"/>
  </cellStyleXfs>
  <cellXfs count="99">
    <xf numFmtId="0" fontId="0" fillId="0" borderId="0" xfId="0" applyAlignment="1">
      <alignment/>
    </xf>
    <xf numFmtId="0" fontId="3" fillId="34" borderId="0" xfId="61" applyFont="1" applyFill="1" applyAlignment="1" applyProtection="1">
      <alignment vertical="center"/>
      <protection/>
    </xf>
    <xf numFmtId="0" fontId="3" fillId="34" borderId="0" xfId="61" applyFont="1" applyFill="1" applyBorder="1" applyAlignment="1" applyProtection="1">
      <alignment vertical="center"/>
      <protection/>
    </xf>
    <xf numFmtId="0" fontId="3" fillId="34" borderId="0" xfId="61" applyFont="1" applyFill="1" applyBorder="1" applyAlignment="1" applyProtection="1">
      <alignment vertical="center" wrapText="1"/>
      <protection/>
    </xf>
    <xf numFmtId="0" fontId="2" fillId="34" borderId="0" xfId="0" applyFont="1" applyFill="1" applyBorder="1" applyAlignment="1" applyProtection="1">
      <alignment horizontal="center" vertical="center" wrapText="1"/>
      <protection/>
    </xf>
    <xf numFmtId="0" fontId="2" fillId="34" borderId="0" xfId="61" applyFont="1" applyFill="1" applyBorder="1" applyAlignment="1" applyProtection="1">
      <alignment vertical="center"/>
      <protection/>
    </xf>
    <xf numFmtId="0" fontId="3" fillId="34" borderId="12" xfId="61" applyFont="1" applyFill="1" applyBorder="1" applyAlignment="1" applyProtection="1">
      <alignment vertical="center"/>
      <protection/>
    </xf>
    <xf numFmtId="0" fontId="3" fillId="34" borderId="0" xfId="0" applyFont="1" applyFill="1" applyBorder="1" applyAlignment="1" applyProtection="1">
      <alignment vertical="center"/>
      <protection/>
    </xf>
    <xf numFmtId="169" fontId="3" fillId="34" borderId="0" xfId="0" applyNumberFormat="1" applyFont="1" applyFill="1" applyBorder="1" applyAlignment="1" applyProtection="1">
      <alignment horizontal="right" vertical="center"/>
      <protection/>
    </xf>
    <xf numFmtId="0" fontId="3" fillId="34" borderId="0" xfId="0" applyFont="1" applyFill="1" applyBorder="1" applyAlignment="1" applyProtection="1">
      <alignment horizontal="right" vertical="center"/>
      <protection/>
    </xf>
    <xf numFmtId="0" fontId="3" fillId="34" borderId="0" xfId="61" applyFont="1" applyFill="1" applyBorder="1" applyAlignment="1" applyProtection="1">
      <alignment horizontal="left" vertical="center" wrapText="1"/>
      <protection/>
    </xf>
    <xf numFmtId="0" fontId="2" fillId="34" borderId="0" xfId="61" applyFont="1" applyFill="1" applyBorder="1" applyAlignment="1" applyProtection="1">
      <alignment vertical="center" wrapText="1"/>
      <protection/>
    </xf>
    <xf numFmtId="0" fontId="3" fillId="35" borderId="0" xfId="61" applyFont="1" applyFill="1" applyAlignment="1" applyProtection="1">
      <alignment vertical="center"/>
      <protection/>
    </xf>
    <xf numFmtId="0" fontId="3" fillId="35" borderId="0" xfId="61" applyFont="1" applyFill="1" applyBorder="1" applyAlignment="1" applyProtection="1">
      <alignment vertical="center"/>
      <protection/>
    </xf>
    <xf numFmtId="0" fontId="3" fillId="35" borderId="0" xfId="61" applyFont="1" applyFill="1" applyBorder="1" applyAlignment="1" applyProtection="1">
      <alignment horizontal="left" vertical="center" wrapText="1"/>
      <protection/>
    </xf>
    <xf numFmtId="0" fontId="3" fillId="35" borderId="0" xfId="61" applyFont="1" applyFill="1" applyBorder="1" applyProtection="1">
      <alignment/>
      <protection/>
    </xf>
    <xf numFmtId="0" fontId="3" fillId="35" borderId="0" xfId="61" applyFont="1" applyFill="1" applyProtection="1">
      <alignment/>
      <protection/>
    </xf>
    <xf numFmtId="0" fontId="3" fillId="34" borderId="13" xfId="61" applyFont="1" applyFill="1" applyBorder="1" applyAlignment="1" applyProtection="1">
      <alignment vertical="center"/>
      <protection/>
    </xf>
    <xf numFmtId="0" fontId="3" fillId="34" borderId="14" xfId="61" applyFont="1" applyFill="1" applyBorder="1" applyAlignment="1" applyProtection="1">
      <alignment vertical="center"/>
      <protection/>
    </xf>
    <xf numFmtId="0" fontId="4" fillId="34" borderId="15" xfId="61" applyFont="1" applyFill="1" applyBorder="1" applyAlignment="1" applyProtection="1">
      <alignment vertical="center"/>
      <protection/>
    </xf>
    <xf numFmtId="0" fontId="3" fillId="34" borderId="15" xfId="61" applyFont="1" applyFill="1" applyBorder="1" applyAlignment="1" applyProtection="1">
      <alignment vertical="center"/>
      <protection/>
    </xf>
    <xf numFmtId="0" fontId="3" fillId="34" borderId="16" xfId="0" applyFont="1" applyFill="1" applyBorder="1" applyAlignment="1" applyProtection="1">
      <alignment vertical="center"/>
      <protection/>
    </xf>
    <xf numFmtId="0" fontId="4" fillId="34" borderId="16" xfId="0" applyFont="1" applyFill="1" applyBorder="1" applyAlignment="1" applyProtection="1">
      <alignment vertical="center"/>
      <protection/>
    </xf>
    <xf numFmtId="0" fontId="4" fillId="34" borderId="0" xfId="0" applyFont="1" applyFill="1" applyBorder="1" applyAlignment="1" applyProtection="1">
      <alignment vertical="center"/>
      <protection/>
    </xf>
    <xf numFmtId="0" fontId="3" fillId="34" borderId="0" xfId="61" applyFont="1" applyFill="1" applyBorder="1" applyAlignment="1" applyProtection="1">
      <alignment wrapText="1"/>
      <protection/>
    </xf>
    <xf numFmtId="0" fontId="6" fillId="34" borderId="0" xfId="61" applyFont="1" applyFill="1" applyBorder="1" applyAlignment="1" applyProtection="1">
      <alignment vertical="center"/>
      <protection/>
    </xf>
    <xf numFmtId="0" fontId="6" fillId="34" borderId="0" xfId="61" applyFont="1" applyFill="1" applyBorder="1" applyAlignment="1" applyProtection="1">
      <alignment/>
      <protection/>
    </xf>
    <xf numFmtId="0" fontId="5" fillId="34" borderId="0" xfId="61" applyFont="1" applyFill="1" applyBorder="1" applyAlignment="1" applyProtection="1">
      <alignment vertical="center" wrapText="1"/>
      <protection/>
    </xf>
    <xf numFmtId="0" fontId="5" fillId="34" borderId="0" xfId="61" applyFont="1" applyFill="1" applyBorder="1" applyAlignment="1" applyProtection="1">
      <alignment vertical="center"/>
      <protection/>
    </xf>
    <xf numFmtId="0" fontId="5" fillId="34" borderId="0" xfId="0" applyFont="1" applyFill="1" applyBorder="1" applyAlignment="1" applyProtection="1">
      <alignment/>
      <protection/>
    </xf>
    <xf numFmtId="0" fontId="5" fillId="34" borderId="0" xfId="61" applyFont="1" applyFill="1" applyBorder="1" applyAlignment="1" applyProtection="1">
      <alignment horizontal="center" vertical="center" wrapText="1"/>
      <protection/>
    </xf>
    <xf numFmtId="0" fontId="5" fillId="34" borderId="0" xfId="0" applyFont="1" applyFill="1" applyBorder="1" applyAlignment="1" applyProtection="1">
      <alignment horizontal="center" vertical="center" wrapText="1"/>
      <protection/>
    </xf>
    <xf numFmtId="0" fontId="5" fillId="34" borderId="16" xfId="0" applyFont="1" applyFill="1" applyBorder="1" applyAlignment="1" applyProtection="1">
      <alignment horizontal="right" vertical="center"/>
      <protection/>
    </xf>
    <xf numFmtId="0" fontId="7" fillId="34" borderId="0" xfId="0" applyFont="1" applyFill="1" applyBorder="1" applyAlignment="1" applyProtection="1">
      <alignment/>
      <protection/>
    </xf>
    <xf numFmtId="0" fontId="3" fillId="34" borderId="0" xfId="0" applyFont="1" applyFill="1" applyBorder="1" applyAlignment="1" applyProtection="1">
      <alignment/>
      <protection/>
    </xf>
    <xf numFmtId="178" fontId="3" fillId="34" borderId="0" xfId="0" applyNumberFormat="1" applyFont="1" applyFill="1" applyBorder="1" applyAlignment="1" applyProtection="1">
      <alignment horizontal="left" vertical="center"/>
      <protection locked="0"/>
    </xf>
    <xf numFmtId="0" fontId="3" fillId="34" borderId="0" xfId="0" applyFont="1" applyFill="1" applyBorder="1" applyAlignment="1" applyProtection="1">
      <alignment vertical="center"/>
      <protection locked="0"/>
    </xf>
    <xf numFmtId="0" fontId="5" fillId="34" borderId="17" xfId="61" applyFont="1" applyFill="1" applyBorder="1" applyAlignment="1" applyProtection="1">
      <alignment horizontal="left" vertical="center" wrapText="1"/>
      <protection/>
    </xf>
    <xf numFmtId="0" fontId="2" fillId="34" borderId="17" xfId="61" applyFont="1" applyFill="1" applyBorder="1" applyAlignment="1" applyProtection="1">
      <alignment horizontal="left" vertical="center" wrapText="1"/>
      <protection/>
    </xf>
    <xf numFmtId="174" fontId="2" fillId="34" borderId="17" xfId="61" applyNumberFormat="1" applyFont="1" applyFill="1" applyBorder="1" applyAlignment="1" applyProtection="1">
      <alignment vertical="center"/>
      <protection/>
    </xf>
    <xf numFmtId="5" fontId="2" fillId="34" borderId="17" xfId="61" applyNumberFormat="1" applyFont="1" applyFill="1" applyBorder="1" applyAlignment="1" applyProtection="1">
      <alignment vertical="center"/>
      <protection/>
    </xf>
    <xf numFmtId="0" fontId="3" fillId="34" borderId="17" xfId="61" applyFont="1" applyFill="1" applyBorder="1" applyAlignment="1" applyProtection="1">
      <alignment vertical="center"/>
      <protection/>
    </xf>
    <xf numFmtId="0" fontId="3" fillId="34" borderId="18" xfId="61" applyFont="1" applyFill="1" applyBorder="1" applyAlignment="1" applyProtection="1">
      <alignment horizontal="left" vertical="center" wrapText="1"/>
      <protection/>
    </xf>
    <xf numFmtId="0" fontId="8" fillId="34" borderId="0" xfId="61" applyFont="1" applyFill="1" applyAlignment="1" applyProtection="1">
      <alignment vertical="center"/>
      <protection/>
    </xf>
    <xf numFmtId="172" fontId="4" fillId="34" borderId="0" xfId="0" applyNumberFormat="1" applyFont="1" applyFill="1" applyBorder="1" applyAlignment="1" applyProtection="1">
      <alignment horizontal="right" vertical="center"/>
      <protection/>
    </xf>
    <xf numFmtId="0" fontId="3" fillId="34" borderId="19" xfId="0" applyFont="1" applyFill="1" applyBorder="1" applyAlignment="1" applyProtection="1">
      <alignment horizontal="right" vertical="center"/>
      <protection locked="0"/>
    </xf>
    <xf numFmtId="0" fontId="3" fillId="35" borderId="0" xfId="61" applyFont="1" applyFill="1" applyAlignment="1">
      <alignment vertical="center"/>
      <protection/>
    </xf>
    <xf numFmtId="0" fontId="3" fillId="34" borderId="0" xfId="61" applyFont="1" applyFill="1" applyBorder="1" applyAlignment="1">
      <alignment vertical="center"/>
      <protection/>
    </xf>
    <xf numFmtId="0" fontId="3" fillId="34" borderId="0" xfId="61" applyFont="1" applyFill="1" applyBorder="1" applyAlignment="1">
      <alignment/>
      <protection/>
    </xf>
    <xf numFmtId="9" fontId="4" fillId="34" borderId="0" xfId="61" applyNumberFormat="1" applyFont="1" applyFill="1" applyBorder="1" applyAlignment="1">
      <alignment horizontal="left" vertical="center"/>
      <protection/>
    </xf>
    <xf numFmtId="0" fontId="4" fillId="34" borderId="18" xfId="61" applyFont="1" applyFill="1" applyBorder="1" applyAlignment="1">
      <alignment horizontal="right" vertical="center" wrapText="1" indent="1"/>
      <protection/>
    </xf>
    <xf numFmtId="9" fontId="4" fillId="34" borderId="18" xfId="61" applyNumberFormat="1" applyFont="1" applyFill="1" applyBorder="1" applyAlignment="1">
      <alignment horizontal="left" vertical="center"/>
      <protection/>
    </xf>
    <xf numFmtId="0" fontId="4" fillId="34" borderId="0" xfId="61" applyFont="1" applyFill="1" applyBorder="1" applyAlignment="1">
      <alignment horizontal="right" vertical="center" wrapText="1"/>
      <protection/>
    </xf>
    <xf numFmtId="0" fontId="3" fillId="34" borderId="0" xfId="66" applyFont="1" applyFill="1" applyAlignment="1">
      <alignment vertical="center"/>
      <protection/>
    </xf>
    <xf numFmtId="0" fontId="3" fillId="34" borderId="20" xfId="66" applyFont="1" applyFill="1" applyBorder="1" applyAlignment="1">
      <alignment vertical="center"/>
      <protection/>
    </xf>
    <xf numFmtId="0" fontId="5" fillId="34" borderId="0" xfId="66" applyFont="1" applyFill="1" applyBorder="1" applyAlignment="1">
      <alignment vertical="center"/>
      <protection/>
    </xf>
    <xf numFmtId="0" fontId="3" fillId="34" borderId="0" xfId="66" applyFont="1" applyFill="1" applyBorder="1" applyAlignment="1">
      <alignment vertical="center"/>
      <protection/>
    </xf>
    <xf numFmtId="0" fontId="8" fillId="34" borderId="0" xfId="66" applyFont="1" applyFill="1" applyAlignment="1">
      <alignment horizontal="right" vertical="center"/>
      <protection/>
    </xf>
    <xf numFmtId="9" fontId="3" fillId="34" borderId="0" xfId="61" applyNumberFormat="1" applyFont="1" applyFill="1" applyBorder="1" applyAlignment="1" applyProtection="1">
      <alignment vertical="center"/>
      <protection/>
    </xf>
    <xf numFmtId="3" fontId="5" fillId="34" borderId="16" xfId="0" applyNumberFormat="1" applyFont="1" applyFill="1" applyBorder="1" applyAlignment="1" applyProtection="1">
      <alignment horizontal="right" vertical="center"/>
      <protection/>
    </xf>
    <xf numFmtId="179" fontId="4" fillId="34" borderId="16" xfId="0" applyNumberFormat="1" applyFont="1" applyFill="1" applyBorder="1" applyAlignment="1" applyProtection="1">
      <alignment horizontal="right" vertical="center"/>
      <protection/>
    </xf>
    <xf numFmtId="3" fontId="3" fillId="34" borderId="21" xfId="61" applyNumberFormat="1" applyFont="1" applyFill="1" applyBorder="1" applyAlignment="1" applyProtection="1">
      <alignment vertical="center"/>
      <protection/>
    </xf>
    <xf numFmtId="9" fontId="3" fillId="34" borderId="22" xfId="61" applyNumberFormat="1" applyFont="1" applyFill="1" applyBorder="1" applyAlignment="1" applyProtection="1">
      <alignment vertical="center"/>
      <protection/>
    </xf>
    <xf numFmtId="179" fontId="4" fillId="34" borderId="22" xfId="61" applyNumberFormat="1" applyFont="1" applyFill="1" applyBorder="1" applyAlignment="1" applyProtection="1">
      <alignment vertical="center"/>
      <protection/>
    </xf>
    <xf numFmtId="179" fontId="3" fillId="34" borderId="22" xfId="61" applyNumberFormat="1" applyFont="1" applyFill="1" applyBorder="1" applyAlignment="1" applyProtection="1">
      <alignment vertical="center"/>
      <protection/>
    </xf>
    <xf numFmtId="44" fontId="3" fillId="34" borderId="22" xfId="44" applyFont="1" applyFill="1" applyBorder="1" applyAlignment="1" applyProtection="1">
      <alignment vertical="center"/>
      <protection/>
    </xf>
    <xf numFmtId="176" fontId="4" fillId="34" borderId="22" xfId="61" applyNumberFormat="1" applyFont="1" applyFill="1" applyBorder="1" applyAlignment="1" applyProtection="1">
      <alignment vertical="center"/>
      <protection/>
    </xf>
    <xf numFmtId="9" fontId="3" fillId="34" borderId="23" xfId="61" applyNumberFormat="1" applyFont="1" applyFill="1" applyBorder="1" applyAlignment="1" applyProtection="1">
      <alignment vertical="center"/>
      <protection/>
    </xf>
    <xf numFmtId="3" fontId="3" fillId="34" borderId="24" xfId="0" applyNumberFormat="1" applyFont="1" applyFill="1" applyBorder="1" applyAlignment="1" applyProtection="1">
      <alignment horizontal="right" vertical="center"/>
      <protection locked="0"/>
    </xf>
    <xf numFmtId="0" fontId="3" fillId="34" borderId="24" xfId="0" applyFont="1" applyFill="1" applyBorder="1" applyAlignment="1" applyProtection="1">
      <alignment horizontal="right" vertical="center"/>
      <protection locked="0"/>
    </xf>
    <xf numFmtId="179" fontId="4" fillId="34" borderId="0" xfId="0" applyNumberFormat="1" applyFont="1" applyFill="1" applyBorder="1" applyAlignment="1" applyProtection="1">
      <alignment horizontal="right" vertical="center"/>
      <protection/>
    </xf>
    <xf numFmtId="0" fontId="4" fillId="34" borderId="0" xfId="0" applyFont="1" applyFill="1" applyBorder="1" applyAlignment="1" applyProtection="1">
      <alignment horizontal="right" vertical="center"/>
      <protection/>
    </xf>
    <xf numFmtId="179" fontId="3" fillId="34" borderId="19" xfId="0" applyNumberFormat="1" applyFont="1" applyFill="1" applyBorder="1" applyAlignment="1" applyProtection="1">
      <alignment horizontal="right" vertical="center"/>
      <protection locked="0"/>
    </xf>
    <xf numFmtId="176" fontId="4" fillId="34" borderId="17" xfId="61" applyNumberFormat="1" applyFont="1" applyFill="1" applyBorder="1" applyAlignment="1" applyProtection="1">
      <alignment vertical="center"/>
      <protection/>
    </xf>
    <xf numFmtId="179" fontId="5" fillId="34" borderId="12" xfId="0" applyNumberFormat="1" applyFont="1" applyFill="1" applyBorder="1" applyAlignment="1" applyProtection="1">
      <alignment horizontal="right" vertical="center"/>
      <protection/>
    </xf>
    <xf numFmtId="44" fontId="3" fillId="34" borderId="0" xfId="44" applyFont="1" applyFill="1" applyBorder="1" applyAlignment="1" applyProtection="1">
      <alignment vertical="center"/>
      <protection/>
    </xf>
    <xf numFmtId="176" fontId="4" fillId="34" borderId="0" xfId="61" applyNumberFormat="1" applyFont="1" applyFill="1" applyBorder="1" applyAlignment="1" applyProtection="1">
      <alignment vertical="center"/>
      <protection/>
    </xf>
    <xf numFmtId="0" fontId="5" fillId="36" borderId="25" xfId="61" applyFont="1" applyFill="1" applyBorder="1" applyAlignment="1" applyProtection="1">
      <alignment vertical="center"/>
      <protection/>
    </xf>
    <xf numFmtId="176" fontId="5" fillId="36" borderId="25" xfId="61" applyNumberFormat="1" applyFont="1" applyFill="1" applyBorder="1" applyAlignment="1" applyProtection="1">
      <alignment vertical="center"/>
      <protection/>
    </xf>
    <xf numFmtId="0" fontId="5" fillId="36" borderId="16" xfId="0" applyFont="1" applyFill="1" applyBorder="1" applyAlignment="1" applyProtection="1">
      <alignment vertical="center"/>
      <protection/>
    </xf>
    <xf numFmtId="0" fontId="5" fillId="37" borderId="26" xfId="0" applyFont="1" applyFill="1" applyBorder="1" applyAlignment="1" applyProtection="1">
      <alignment vertical="center"/>
      <protection/>
    </xf>
    <xf numFmtId="10" fontId="5" fillId="36" borderId="27" xfId="0" applyNumberFormat="1" applyFont="1" applyFill="1" applyBorder="1" applyAlignment="1" applyProtection="1">
      <alignment horizontal="right" vertical="center"/>
      <protection/>
    </xf>
    <xf numFmtId="0" fontId="3" fillId="37" borderId="0" xfId="0" applyFont="1" applyFill="1" applyBorder="1" applyAlignment="1" applyProtection="1">
      <alignment vertical="center"/>
      <protection/>
    </xf>
    <xf numFmtId="10" fontId="2" fillId="37" borderId="28" xfId="0" applyNumberFormat="1" applyFont="1" applyFill="1" applyBorder="1" applyAlignment="1" applyProtection="1">
      <alignment horizontal="right" vertical="center"/>
      <protection/>
    </xf>
    <xf numFmtId="44" fontId="3" fillId="34" borderId="29" xfId="44" applyFont="1" applyFill="1" applyBorder="1" applyAlignment="1" applyProtection="1">
      <alignment vertical="center"/>
      <protection locked="0"/>
    </xf>
    <xf numFmtId="9" fontId="3" fillId="34" borderId="25" xfId="61" applyNumberFormat="1" applyFont="1" applyFill="1" applyBorder="1" applyAlignment="1" applyProtection="1">
      <alignment vertical="center"/>
      <protection locked="0"/>
    </xf>
    <xf numFmtId="0" fontId="7" fillId="34" borderId="0" xfId="0" applyFont="1" applyFill="1" applyBorder="1" applyAlignment="1" applyProtection="1">
      <alignment/>
      <protection/>
    </xf>
    <xf numFmtId="178" fontId="3" fillId="34" borderId="0" xfId="0" applyNumberFormat="1" applyFont="1" applyFill="1" applyBorder="1" applyAlignment="1" applyProtection="1">
      <alignment horizontal="left" vertical="center"/>
      <protection locked="0"/>
    </xf>
    <xf numFmtId="0" fontId="5" fillId="36" borderId="30" xfId="0" applyFont="1" applyFill="1" applyBorder="1" applyAlignment="1" applyProtection="1">
      <alignment horizontal="right" vertical="center" wrapText="1"/>
      <protection/>
    </xf>
    <xf numFmtId="0" fontId="5" fillId="36" borderId="27" xfId="0" applyFont="1" applyFill="1" applyBorder="1" applyAlignment="1" applyProtection="1">
      <alignment horizontal="right" vertical="center" wrapText="1"/>
      <protection/>
    </xf>
    <xf numFmtId="0" fontId="9" fillId="34" borderId="18" xfId="61" applyFont="1" applyFill="1" applyBorder="1" applyAlignment="1" applyProtection="1">
      <alignment horizontal="left" vertical="center" wrapText="1"/>
      <protection/>
    </xf>
    <xf numFmtId="0" fontId="4" fillId="34" borderId="18" xfId="61" applyFont="1" applyFill="1" applyBorder="1" applyAlignment="1" applyProtection="1">
      <alignment horizontal="left" vertical="center" wrapText="1"/>
      <protection/>
    </xf>
    <xf numFmtId="0" fontId="3" fillId="34" borderId="0" xfId="61" applyFont="1" applyFill="1" applyBorder="1" applyAlignment="1" applyProtection="1">
      <alignment horizontal="left" vertical="center" wrapText="1"/>
      <protection/>
    </xf>
    <xf numFmtId="0" fontId="3" fillId="34" borderId="0" xfId="61" applyFont="1" applyFill="1" applyBorder="1" applyAlignment="1" applyProtection="1">
      <alignment vertical="center" wrapText="1"/>
      <protection/>
    </xf>
    <xf numFmtId="0" fontId="3" fillId="34" borderId="0" xfId="0" applyFont="1" applyFill="1" applyBorder="1" applyAlignment="1" applyProtection="1">
      <alignment vertical="center"/>
      <protection locked="0"/>
    </xf>
    <xf numFmtId="0" fontId="9" fillId="34" borderId="0" xfId="66" applyFont="1" applyFill="1" applyBorder="1" applyAlignment="1">
      <alignment vertical="center" wrapText="1"/>
      <protection/>
    </xf>
    <xf numFmtId="0" fontId="4" fillId="34" borderId="0" xfId="66" applyFont="1" applyFill="1" applyBorder="1" applyAlignment="1">
      <alignment vertical="center" wrapText="1"/>
      <protection/>
    </xf>
    <xf numFmtId="0" fontId="6" fillId="34" borderId="0" xfId="61" applyFont="1" applyFill="1" applyBorder="1" applyAlignment="1">
      <alignment vertical="center"/>
      <protection/>
    </xf>
    <xf numFmtId="0" fontId="3" fillId="34" borderId="0" xfId="61" applyFont="1" applyFill="1" applyBorder="1" applyAlignment="1">
      <alignment vertical="top" wrapText="1"/>
      <protection/>
    </xf>
  </cellXfs>
  <cellStyles count="6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Explanatory Text" xfId="47"/>
    <cellStyle name="Good" xfId="48"/>
    <cellStyle name="header" xfId="49"/>
    <cellStyle name="Header3" xfId="50"/>
    <cellStyle name="Heading 1" xfId="51"/>
    <cellStyle name="Heading 2" xfId="52"/>
    <cellStyle name="Heading 3" xfId="53"/>
    <cellStyle name="Heading 4" xfId="54"/>
    <cellStyle name="Hyperlink" xfId="55"/>
    <cellStyle name="Hyperlink 2" xfId="56"/>
    <cellStyle name="Hyperlink 3" xfId="57"/>
    <cellStyle name="Input" xfId="58"/>
    <cellStyle name="Linked Cell" xfId="59"/>
    <cellStyle name="Neutral" xfId="60"/>
    <cellStyle name="Normal 2" xfId="61"/>
    <cellStyle name="Normal 2 2" xfId="62"/>
    <cellStyle name="Normal 2 3" xfId="63"/>
    <cellStyle name="Normal 2_Sheet1" xfId="64"/>
    <cellStyle name="Normal 3" xfId="65"/>
    <cellStyle name="Normal 4" xfId="66"/>
    <cellStyle name="Note" xfId="67"/>
    <cellStyle name="Output" xfId="68"/>
    <cellStyle name="Percent" xfId="69"/>
    <cellStyle name="Percent 2" xfId="70"/>
    <cellStyle name="Percent 3" xfId="71"/>
    <cellStyle name="Title" xfId="72"/>
    <cellStyle name="Total" xfId="73"/>
    <cellStyle name="Warning Text" xfId="7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E5EAFF"/>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tsbc.com/" TargetMode="External" /></Relationships>
</file>

<file path=xl/drawings/_rels/drawing2.xml.rels><?xml version="1.0" encoding="utf-8" standalone="yes"?><Relationships xmlns="http://schemas.openxmlformats.org/package/2006/relationships"><Relationship Id="rId1" Type="http://schemas.openxmlformats.org/officeDocument/2006/relationships/hyperlink" Target="http://www.tsbc.com/" TargetMode="External"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14</xdr:col>
      <xdr:colOff>933450</xdr:colOff>
      <xdr:row>1</xdr:row>
      <xdr:rowOff>0</xdr:rowOff>
    </xdr:from>
    <xdr:to>
      <xdr:col>17</xdr:col>
      <xdr:colOff>19050</xdr:colOff>
      <xdr:row>3</xdr:row>
      <xdr:rowOff>114300</xdr:rowOff>
    </xdr:to>
    <xdr:pic>
      <xdr:nvPicPr>
        <xdr:cNvPr id="1" name="Picture 4" descr="nab"/>
        <xdr:cNvPicPr preferRelativeResize="1">
          <a:picLocks noChangeAspect="1"/>
        </xdr:cNvPicPr>
      </xdr:nvPicPr>
      <xdr:blipFill>
        <a:blip r:embed="rId1"/>
        <a:stretch>
          <a:fillRect/>
        </a:stretch>
      </xdr:blipFill>
      <xdr:spPr>
        <a:xfrm>
          <a:off x="10439400" y="333375"/>
          <a:ext cx="571500" cy="838200"/>
        </a:xfrm>
        <a:prstGeom prst="rect">
          <a:avLst/>
        </a:prstGeom>
        <a:noFill/>
        <a:ln w="9525" cmpd="sng">
          <a:noFill/>
        </a:ln>
      </xdr:spPr>
    </xdr:pic>
    <xdr:clientData/>
  </xdr:twoCellAnchor>
  <xdr:twoCellAnchor>
    <xdr:from>
      <xdr:col>9</xdr:col>
      <xdr:colOff>66675</xdr:colOff>
      <xdr:row>22</xdr:row>
      <xdr:rowOff>123825</xdr:rowOff>
    </xdr:from>
    <xdr:to>
      <xdr:col>11</xdr:col>
      <xdr:colOff>66675</xdr:colOff>
      <xdr:row>24</xdr:row>
      <xdr:rowOff>114300</xdr:rowOff>
    </xdr:to>
    <xdr:sp>
      <xdr:nvSpPr>
        <xdr:cNvPr id="2" name="TextBox 3">
          <a:hlinkClick r:id="rId2"/>
        </xdr:cNvPr>
        <xdr:cNvSpPr txBox="1">
          <a:spLocks noChangeArrowheads="1"/>
        </xdr:cNvSpPr>
      </xdr:nvSpPr>
      <xdr:spPr>
        <a:xfrm>
          <a:off x="7143750" y="5257800"/>
          <a:ext cx="1152525" cy="304800"/>
        </a:xfrm>
        <a:prstGeom prst="rect">
          <a:avLst/>
        </a:prstGeom>
        <a:noFill/>
        <a:ln w="9525" cmpd="sng">
          <a:noFill/>
        </a:ln>
      </xdr:spPr>
      <xdr:txBody>
        <a:bodyPr vertOverflow="clip" wrap="square"/>
        <a:p>
          <a:pPr algn="r">
            <a:defRPr/>
          </a:pPr>
          <a:r>
            <a:rPr lang="en-US" cap="none" sz="1100" b="0" i="0" u="sng" baseline="0">
              <a:solidFill>
                <a:srgbClr val="333333"/>
              </a:solidFill>
            </a:rPr>
            <a:t>www.tsbc.com</a:t>
          </a:r>
        </a:p>
      </xdr:txBody>
    </xdr:sp>
    <xdr:clientData/>
  </xdr:twoCellAnchor>
  <xdr:twoCellAnchor>
    <xdr:from>
      <xdr:col>3</xdr:col>
      <xdr:colOff>2000250</xdr:colOff>
      <xdr:row>22</xdr:row>
      <xdr:rowOff>142875</xdr:rowOff>
    </xdr:from>
    <xdr:to>
      <xdr:col>9</xdr:col>
      <xdr:colOff>219075</xdr:colOff>
      <xdr:row>24</xdr:row>
      <xdr:rowOff>114300</xdr:rowOff>
    </xdr:to>
    <xdr:sp>
      <xdr:nvSpPr>
        <xdr:cNvPr id="3" name="TextBox 4"/>
        <xdr:cNvSpPr txBox="1">
          <a:spLocks noChangeArrowheads="1"/>
        </xdr:cNvSpPr>
      </xdr:nvSpPr>
      <xdr:spPr>
        <a:xfrm>
          <a:off x="2771775" y="5276850"/>
          <a:ext cx="4524375" cy="285750"/>
        </a:xfrm>
        <a:prstGeom prst="rect">
          <a:avLst/>
        </a:prstGeom>
        <a:noFill/>
        <a:ln w="9525" cmpd="sng">
          <a:noFill/>
        </a:ln>
      </xdr:spPr>
      <xdr:txBody>
        <a:bodyPr vertOverflow="clip" wrap="square"/>
        <a:p>
          <a:pPr algn="r">
            <a:defRPr/>
          </a:pPr>
          <a:r>
            <a:rPr lang="en-US" cap="none" sz="1100" b="0" i="0" u="none" baseline="0">
              <a:solidFill>
                <a:srgbClr val="333333"/>
              </a:solidFill>
            </a:rPr>
            <a:t>In association with The Small Business Company Limited.</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2181225</xdr:colOff>
      <xdr:row>9</xdr:row>
      <xdr:rowOff>76200</xdr:rowOff>
    </xdr:from>
    <xdr:to>
      <xdr:col>3</xdr:col>
      <xdr:colOff>3362325</xdr:colOff>
      <xdr:row>11</xdr:row>
      <xdr:rowOff>9525</xdr:rowOff>
    </xdr:to>
    <xdr:sp>
      <xdr:nvSpPr>
        <xdr:cNvPr id="1" name="TextBox 1">
          <a:hlinkClick r:id="rId1"/>
        </xdr:cNvPr>
        <xdr:cNvSpPr txBox="1">
          <a:spLocks noChangeArrowheads="1"/>
        </xdr:cNvSpPr>
      </xdr:nvSpPr>
      <xdr:spPr>
        <a:xfrm>
          <a:off x="4905375" y="7277100"/>
          <a:ext cx="1181100" cy="247650"/>
        </a:xfrm>
        <a:prstGeom prst="rect">
          <a:avLst/>
        </a:prstGeom>
        <a:noFill/>
        <a:ln w="9525" cmpd="sng">
          <a:noFill/>
        </a:ln>
      </xdr:spPr>
      <xdr:txBody>
        <a:bodyPr vertOverflow="clip" wrap="square" anchor="ctr"/>
        <a:p>
          <a:pPr algn="l">
            <a:defRPr/>
          </a:pPr>
          <a:r>
            <a:rPr lang="en-US" cap="none" sz="1100" b="0" i="0" u="sng" baseline="0">
              <a:solidFill>
                <a:srgbClr val="333333"/>
              </a:solidFill>
            </a:rPr>
            <a:t>www.tsbc.com</a:t>
          </a:r>
        </a:p>
      </xdr:txBody>
    </xdr:sp>
    <xdr:clientData/>
  </xdr:twoCellAnchor>
  <xdr:twoCellAnchor>
    <xdr:from>
      <xdr:col>2</xdr:col>
      <xdr:colOff>466725</xdr:colOff>
      <xdr:row>9</xdr:row>
      <xdr:rowOff>76200</xdr:rowOff>
    </xdr:from>
    <xdr:to>
      <xdr:col>3</xdr:col>
      <xdr:colOff>2200275</xdr:colOff>
      <xdr:row>10</xdr:row>
      <xdr:rowOff>123825</xdr:rowOff>
    </xdr:to>
    <xdr:sp>
      <xdr:nvSpPr>
        <xdr:cNvPr id="2" name="TextBox 2"/>
        <xdr:cNvSpPr txBox="1">
          <a:spLocks noChangeArrowheads="1"/>
        </xdr:cNvSpPr>
      </xdr:nvSpPr>
      <xdr:spPr>
        <a:xfrm>
          <a:off x="1266825" y="7277100"/>
          <a:ext cx="3657600" cy="200025"/>
        </a:xfrm>
        <a:prstGeom prst="rect">
          <a:avLst/>
        </a:prstGeom>
        <a:noFill/>
        <a:ln w="9525" cmpd="sng">
          <a:noFill/>
        </a:ln>
      </xdr:spPr>
      <xdr:txBody>
        <a:bodyPr vertOverflow="clip" wrap="square"/>
        <a:p>
          <a:pPr algn="r">
            <a:defRPr/>
          </a:pPr>
          <a:r>
            <a:rPr lang="en-US" cap="none" sz="1100" b="0" i="0" u="none" baseline="0">
              <a:solidFill>
                <a:srgbClr val="333333"/>
              </a:solidFill>
            </a:rPr>
            <a:t>In association with The Small Business Company Limited.</a:t>
          </a:r>
        </a:p>
      </xdr:txBody>
    </xdr:sp>
    <xdr:clientData/>
  </xdr:twoCellAnchor>
  <xdr:twoCellAnchor editAs="oneCell">
    <xdr:from>
      <xdr:col>3</xdr:col>
      <xdr:colOff>3495675</xdr:colOff>
      <xdr:row>1</xdr:row>
      <xdr:rowOff>0</xdr:rowOff>
    </xdr:from>
    <xdr:to>
      <xdr:col>3</xdr:col>
      <xdr:colOff>4067175</xdr:colOff>
      <xdr:row>2</xdr:row>
      <xdr:rowOff>9525</xdr:rowOff>
    </xdr:to>
    <xdr:pic>
      <xdr:nvPicPr>
        <xdr:cNvPr id="3" name="Picture 4" descr="nab"/>
        <xdr:cNvPicPr preferRelativeResize="1">
          <a:picLocks noChangeAspect="1"/>
        </xdr:cNvPicPr>
      </xdr:nvPicPr>
      <xdr:blipFill>
        <a:blip r:embed="rId2"/>
        <a:stretch>
          <a:fillRect/>
        </a:stretch>
      </xdr:blipFill>
      <xdr:spPr>
        <a:xfrm>
          <a:off x="6219825" y="476250"/>
          <a:ext cx="571500" cy="8382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pageSetUpPr fitToPage="1"/>
  </sheetPr>
  <dimension ref="B2:V28"/>
  <sheetViews>
    <sheetView tabSelected="1" zoomScale="125" zoomScaleNormal="125" zoomScalePageLayoutView="0" workbookViewId="0" topLeftCell="A1">
      <selection activeCell="D4" sqref="D4:F4"/>
    </sheetView>
  </sheetViews>
  <sheetFormatPr defaultColWidth="9.140625" defaultRowHeight="12.75"/>
  <cols>
    <col min="1" max="1" width="6.28125" style="12" customWidth="1"/>
    <col min="2" max="2" width="2.421875" style="12" customWidth="1"/>
    <col min="3" max="3" width="2.8515625" style="12" customWidth="1"/>
    <col min="4" max="4" width="32.28125" style="12" customWidth="1"/>
    <col min="5" max="5" width="13.28125" style="12" customWidth="1"/>
    <col min="6" max="6" width="11.28125" style="12" customWidth="1"/>
    <col min="7" max="7" width="2.8515625" style="12" customWidth="1"/>
    <col min="8" max="8" width="1.421875" style="12" customWidth="1"/>
    <col min="9" max="9" width="33.421875" style="12" customWidth="1"/>
    <col min="10" max="10" width="13.8515625" style="12" customWidth="1"/>
    <col min="11" max="11" width="3.421875" style="12" customWidth="1"/>
    <col min="12" max="12" width="14.00390625" style="12" customWidth="1"/>
    <col min="13" max="13" width="3.421875" style="12" customWidth="1"/>
    <col min="14" max="14" width="1.7109375" style="12" customWidth="1"/>
    <col min="15" max="15" width="18.00390625" style="12" customWidth="1"/>
    <col min="16" max="16" width="3.140625" style="12" customWidth="1"/>
    <col min="17" max="17" width="1.1484375" style="12" customWidth="1"/>
    <col min="18" max="18" width="3.140625" style="12" customWidth="1"/>
    <col min="19" max="19" width="2.421875" style="12" customWidth="1"/>
    <col min="20" max="16384" width="11.421875" style="12" customWidth="1"/>
  </cols>
  <sheetData>
    <row r="1" ht="26.25" customHeight="1"/>
    <row r="2" spans="2:19" ht="12.75" customHeight="1">
      <c r="B2" s="1"/>
      <c r="C2" s="1"/>
      <c r="D2" s="1"/>
      <c r="E2" s="1"/>
      <c r="F2" s="1"/>
      <c r="G2" s="1"/>
      <c r="H2" s="1"/>
      <c r="I2" s="1"/>
      <c r="J2" s="1"/>
      <c r="K2" s="1"/>
      <c r="L2" s="1"/>
      <c r="M2" s="1"/>
      <c r="N2" s="1"/>
      <c r="O2" s="1"/>
      <c r="P2" s="1"/>
      <c r="Q2" s="1"/>
      <c r="R2" s="1"/>
      <c r="S2" s="1"/>
    </row>
    <row r="3" spans="2:19" ht="44.25" customHeight="1">
      <c r="B3" s="1"/>
      <c r="C3" s="1"/>
      <c r="D3" s="33" t="s">
        <v>14</v>
      </c>
      <c r="E3" s="34"/>
      <c r="F3" s="34"/>
      <c r="G3" s="86" t="s">
        <v>15</v>
      </c>
      <c r="H3" s="86"/>
      <c r="I3" s="86"/>
      <c r="J3" s="1"/>
      <c r="K3" s="1"/>
      <c r="L3" s="1"/>
      <c r="M3" s="1"/>
      <c r="N3" s="1"/>
      <c r="O3" s="1"/>
      <c r="P3" s="1"/>
      <c r="Q3" s="1"/>
      <c r="R3" s="1"/>
      <c r="S3" s="1"/>
    </row>
    <row r="4" spans="2:19" ht="22.5" customHeight="1">
      <c r="B4" s="1"/>
      <c r="C4" s="1"/>
      <c r="D4" s="94" t="s">
        <v>16</v>
      </c>
      <c r="E4" s="94"/>
      <c r="F4" s="94"/>
      <c r="G4" s="87">
        <f ca="1">TODAY()</f>
        <v>42212</v>
      </c>
      <c r="H4" s="87"/>
      <c r="I4" s="87"/>
      <c r="J4" s="1"/>
      <c r="K4" s="1"/>
      <c r="L4" s="1"/>
      <c r="M4" s="1"/>
      <c r="N4" s="1"/>
      <c r="O4" s="1"/>
      <c r="P4" s="1"/>
      <c r="Q4" s="1"/>
      <c r="R4" s="1"/>
      <c r="S4" s="1"/>
    </row>
    <row r="5" spans="2:19" ht="12.75" customHeight="1">
      <c r="B5" s="1"/>
      <c r="C5" s="1"/>
      <c r="D5" s="36"/>
      <c r="E5" s="36"/>
      <c r="F5" s="36"/>
      <c r="G5" s="35"/>
      <c r="H5" s="35"/>
      <c r="I5" s="35"/>
      <c r="J5" s="1"/>
      <c r="K5" s="1"/>
      <c r="L5" s="1"/>
      <c r="M5" s="1"/>
      <c r="N5" s="1"/>
      <c r="O5" s="1"/>
      <c r="P5" s="1"/>
      <c r="Q5" s="1"/>
      <c r="R5" s="1"/>
      <c r="S5" s="1"/>
    </row>
    <row r="6" spans="2:19" ht="34.5" customHeight="1">
      <c r="B6" s="1"/>
      <c r="C6" s="2"/>
      <c r="D6" s="26" t="s">
        <v>17</v>
      </c>
      <c r="E6" s="25"/>
      <c r="F6" s="25"/>
      <c r="G6" s="2"/>
      <c r="H6" s="2"/>
      <c r="I6" s="1"/>
      <c r="J6" s="92"/>
      <c r="K6" s="92"/>
      <c r="L6" s="92"/>
      <c r="M6" s="92"/>
      <c r="N6" s="92"/>
      <c r="O6" s="92"/>
      <c r="P6" s="92"/>
      <c r="Q6" s="2"/>
      <c r="R6" s="2"/>
      <c r="S6" s="2"/>
    </row>
    <row r="7" spans="2:19" ht="7.5" customHeight="1">
      <c r="B7" s="1"/>
      <c r="C7" s="2"/>
      <c r="D7" s="93" t="s">
        <v>20</v>
      </c>
      <c r="E7" s="93"/>
      <c r="F7" s="93"/>
      <c r="G7" s="93"/>
      <c r="H7" s="93"/>
      <c r="I7" s="93"/>
      <c r="J7" s="24"/>
      <c r="K7" s="2"/>
      <c r="L7" s="2"/>
      <c r="M7" s="2"/>
      <c r="N7" s="2"/>
      <c r="O7" s="2"/>
      <c r="P7" s="2"/>
      <c r="Q7" s="2"/>
      <c r="R7" s="2"/>
      <c r="S7" s="2"/>
    </row>
    <row r="8" spans="2:19" ht="25.5" customHeight="1">
      <c r="B8" s="1"/>
      <c r="C8" s="2"/>
      <c r="D8" s="93"/>
      <c r="E8" s="93"/>
      <c r="F8" s="93"/>
      <c r="G8" s="93"/>
      <c r="H8" s="93"/>
      <c r="I8" s="93"/>
      <c r="J8" s="2"/>
      <c r="K8" s="2"/>
      <c r="L8" s="2"/>
      <c r="M8" s="2"/>
      <c r="N8" s="2"/>
      <c r="O8" s="2"/>
      <c r="P8" s="2"/>
      <c r="Q8" s="2"/>
      <c r="R8" s="4"/>
      <c r="S8" s="2"/>
    </row>
    <row r="9" spans="2:19" ht="30.75" customHeight="1">
      <c r="B9" s="1"/>
      <c r="C9" s="2"/>
      <c r="D9" s="28" t="s">
        <v>1</v>
      </c>
      <c r="E9" s="30" t="s">
        <v>11</v>
      </c>
      <c r="F9" s="30" t="s">
        <v>12</v>
      </c>
      <c r="G9" s="27"/>
      <c r="H9" s="28"/>
      <c r="I9" s="29"/>
      <c r="J9" s="31" t="s">
        <v>11</v>
      </c>
      <c r="K9" s="29"/>
      <c r="L9" s="31" t="s">
        <v>2</v>
      </c>
      <c r="M9" s="31"/>
      <c r="N9" s="31"/>
      <c r="O9" s="31" t="s">
        <v>3</v>
      </c>
      <c r="P9" s="4"/>
      <c r="Q9" s="4"/>
      <c r="R9" s="7"/>
      <c r="S9" s="2"/>
    </row>
    <row r="10" spans="2:19" ht="13.5" customHeight="1">
      <c r="B10" s="1"/>
      <c r="C10" s="2"/>
      <c r="D10" s="17" t="s">
        <v>13</v>
      </c>
      <c r="E10" s="61">
        <v>12500</v>
      </c>
      <c r="F10" s="61">
        <f>E10*1.1</f>
        <v>13750.000000000002</v>
      </c>
      <c r="G10" s="3"/>
      <c r="H10" s="3"/>
      <c r="I10" s="21" t="s">
        <v>13</v>
      </c>
      <c r="J10" s="68">
        <v>12500</v>
      </c>
      <c r="K10" s="7"/>
      <c r="L10" s="69">
        <v>10</v>
      </c>
      <c r="M10" s="7" t="s">
        <v>0</v>
      </c>
      <c r="N10" s="7"/>
      <c r="O10" s="59">
        <f>((J10*L10)/100)+J10</f>
        <v>13750</v>
      </c>
      <c r="P10" s="21"/>
      <c r="Q10" s="7"/>
      <c r="R10" s="7"/>
      <c r="S10" s="2"/>
    </row>
    <row r="11" spans="2:19" ht="13.5" customHeight="1">
      <c r="B11" s="1"/>
      <c r="C11" s="2"/>
      <c r="D11" s="18" t="s">
        <v>10</v>
      </c>
      <c r="E11" s="62">
        <v>0.1</v>
      </c>
      <c r="F11" s="62">
        <f>E11*1.1</f>
        <v>0.11000000000000001</v>
      </c>
      <c r="G11" s="3"/>
      <c r="H11" s="3"/>
      <c r="I11" s="21" t="s">
        <v>10</v>
      </c>
      <c r="J11" s="45">
        <v>10</v>
      </c>
      <c r="K11" s="7" t="s">
        <v>0</v>
      </c>
      <c r="L11" s="45">
        <v>10</v>
      </c>
      <c r="M11" s="7" t="s">
        <v>0</v>
      </c>
      <c r="N11" s="7"/>
      <c r="O11" s="32">
        <f>((J11*L11)/100)+J11</f>
        <v>11</v>
      </c>
      <c r="P11" s="21" t="s">
        <v>0</v>
      </c>
      <c r="Q11" s="7"/>
      <c r="R11" s="7"/>
      <c r="S11" s="2"/>
    </row>
    <row r="12" spans="2:19" ht="13.5" customHeight="1">
      <c r="B12" s="1"/>
      <c r="C12" s="2"/>
      <c r="D12" s="19" t="s">
        <v>9</v>
      </c>
      <c r="E12" s="63">
        <f>E10*E11</f>
        <v>1250</v>
      </c>
      <c r="F12" s="63">
        <f>F10*F11</f>
        <v>1512.5000000000005</v>
      </c>
      <c r="G12" s="3"/>
      <c r="H12" s="3"/>
      <c r="I12" s="22" t="s">
        <v>9</v>
      </c>
      <c r="J12" s="70">
        <f>(J10*J11)/100</f>
        <v>1250</v>
      </c>
      <c r="K12" s="23"/>
      <c r="L12" s="71"/>
      <c r="M12" s="23"/>
      <c r="N12" s="23"/>
      <c r="O12" s="60">
        <f>(O10*O11)/100</f>
        <v>1512.5</v>
      </c>
      <c r="P12" s="21"/>
      <c r="Q12" s="7"/>
      <c r="R12" s="7"/>
      <c r="S12" s="2"/>
    </row>
    <row r="13" spans="2:19" ht="13.5" customHeight="1">
      <c r="B13" s="1"/>
      <c r="C13" s="2"/>
      <c r="D13" s="18" t="s">
        <v>8</v>
      </c>
      <c r="E13" s="64">
        <v>2</v>
      </c>
      <c r="F13" s="64">
        <f>E13*1.1</f>
        <v>2.2</v>
      </c>
      <c r="G13" s="3"/>
      <c r="H13" s="3"/>
      <c r="I13" s="21" t="s">
        <v>8</v>
      </c>
      <c r="J13" s="72">
        <v>2</v>
      </c>
      <c r="K13" s="7"/>
      <c r="L13" s="45">
        <v>10</v>
      </c>
      <c r="M13" s="7" t="s">
        <v>0</v>
      </c>
      <c r="N13" s="7"/>
      <c r="O13" s="74">
        <f>((J13*L13)/100)+J13</f>
        <v>2.2</v>
      </c>
      <c r="P13" s="21"/>
      <c r="Q13" s="7"/>
      <c r="R13" s="7"/>
      <c r="S13" s="2"/>
    </row>
    <row r="14" spans="2:19" ht="13.5" customHeight="1">
      <c r="B14" s="1"/>
      <c r="C14" s="2"/>
      <c r="D14" s="20" t="s">
        <v>7</v>
      </c>
      <c r="E14" s="65">
        <v>50</v>
      </c>
      <c r="F14" s="65">
        <f>E14*1.1</f>
        <v>55.00000000000001</v>
      </c>
      <c r="G14" s="3"/>
      <c r="H14" s="3"/>
      <c r="I14" s="21" t="s">
        <v>7</v>
      </c>
      <c r="J14" s="84">
        <v>50</v>
      </c>
      <c r="K14" s="7"/>
      <c r="L14" s="45">
        <v>10</v>
      </c>
      <c r="M14" s="7" t="s">
        <v>0</v>
      </c>
      <c r="N14" s="7"/>
      <c r="O14" s="75">
        <f>((J14*L14)/100)+J14</f>
        <v>55</v>
      </c>
      <c r="P14" s="21"/>
      <c r="Q14" s="7"/>
      <c r="R14" s="7"/>
      <c r="S14" s="2"/>
    </row>
    <row r="15" spans="2:19" ht="13.5" customHeight="1">
      <c r="B15" s="1"/>
      <c r="C15" s="2"/>
      <c r="D15" s="19" t="s">
        <v>6</v>
      </c>
      <c r="E15" s="66">
        <f>E12*E13*E14</f>
        <v>125000</v>
      </c>
      <c r="F15" s="66">
        <f>F12*F13*F14</f>
        <v>183012.5000000001</v>
      </c>
      <c r="G15" s="3"/>
      <c r="H15" s="3"/>
      <c r="I15" s="22" t="s">
        <v>6</v>
      </c>
      <c r="J15" s="73">
        <f>(J14*J12)*J13</f>
        <v>125000</v>
      </c>
      <c r="K15" s="23"/>
      <c r="L15" s="44"/>
      <c r="M15" s="23"/>
      <c r="N15" s="23"/>
      <c r="O15" s="76">
        <f>(O14*O12)*O13</f>
        <v>183012.50000000003</v>
      </c>
      <c r="P15" s="22"/>
      <c r="Q15" s="7"/>
      <c r="R15" s="7"/>
      <c r="S15" s="2"/>
    </row>
    <row r="16" spans="2:19" ht="13.5" customHeight="1">
      <c r="B16" s="1"/>
      <c r="C16" s="2"/>
      <c r="D16" s="20" t="s">
        <v>5</v>
      </c>
      <c r="E16" s="67">
        <v>0.4</v>
      </c>
      <c r="F16" s="67">
        <f>E16*1.1</f>
        <v>0.44000000000000006</v>
      </c>
      <c r="G16" s="3"/>
      <c r="H16" s="3"/>
      <c r="I16" s="21" t="s">
        <v>5</v>
      </c>
      <c r="J16" s="85">
        <v>0.4</v>
      </c>
      <c r="K16" s="7"/>
      <c r="L16" s="45">
        <v>10</v>
      </c>
      <c r="M16" s="7" t="s">
        <v>0</v>
      </c>
      <c r="N16" s="7"/>
      <c r="O16" s="58">
        <f>((J16*L16)/100)+J16</f>
        <v>0.44</v>
      </c>
      <c r="P16" s="21"/>
      <c r="Q16" s="7"/>
      <c r="R16" s="7"/>
      <c r="S16" s="2"/>
    </row>
    <row r="17" spans="2:19" ht="13.5" customHeight="1">
      <c r="B17" s="1"/>
      <c r="C17" s="2"/>
      <c r="D17" s="77" t="s">
        <v>4</v>
      </c>
      <c r="E17" s="78">
        <f>E15*E16</f>
        <v>50000</v>
      </c>
      <c r="F17" s="78">
        <f>F15*F16</f>
        <v>80525.50000000004</v>
      </c>
      <c r="G17" s="2"/>
      <c r="H17" s="3"/>
      <c r="I17" s="79" t="s">
        <v>4</v>
      </c>
      <c r="J17" s="78">
        <f>(J15*J16)</f>
        <v>50000</v>
      </c>
      <c r="K17" s="80"/>
      <c r="L17" s="80"/>
      <c r="M17" s="80"/>
      <c r="N17" s="80"/>
      <c r="O17" s="78">
        <f>(O15*O16)</f>
        <v>80525.50000000001</v>
      </c>
      <c r="P17" s="21"/>
      <c r="Q17" s="7"/>
      <c r="R17" s="7"/>
      <c r="S17" s="2"/>
    </row>
    <row r="18" spans="2:19" ht="13.5" customHeight="1">
      <c r="B18" s="1"/>
      <c r="C18" s="2"/>
      <c r="D18" s="2"/>
      <c r="E18" s="2"/>
      <c r="F18" s="2"/>
      <c r="G18" s="5"/>
      <c r="H18" s="2"/>
      <c r="I18" s="6"/>
      <c r="J18" s="2"/>
      <c r="K18" s="2"/>
      <c r="L18" s="2"/>
      <c r="M18" s="2"/>
      <c r="N18" s="2"/>
      <c r="O18" s="2"/>
      <c r="P18" s="2"/>
      <c r="Q18" s="7"/>
      <c r="R18" s="7"/>
      <c r="S18" s="2"/>
    </row>
    <row r="19" spans="2:19" ht="13.5" customHeight="1">
      <c r="B19" s="1"/>
      <c r="C19" s="2"/>
      <c r="D19" s="43"/>
      <c r="E19" s="43"/>
      <c r="F19" s="43"/>
      <c r="G19" s="43"/>
      <c r="H19" s="43"/>
      <c r="I19" s="43"/>
      <c r="J19" s="8"/>
      <c r="K19" s="88" t="s">
        <v>19</v>
      </c>
      <c r="L19" s="89"/>
      <c r="M19" s="89"/>
      <c r="N19" s="89"/>
      <c r="O19" s="81">
        <f>IF(J17&lt;&gt;0,(O17-J17)/J17,0)</f>
        <v>0.6105100000000003</v>
      </c>
      <c r="P19" s="83"/>
      <c r="Q19" s="82"/>
      <c r="R19" s="7"/>
      <c r="S19" s="2"/>
    </row>
    <row r="20" spans="2:19" ht="13.5" customHeight="1">
      <c r="B20" s="1"/>
      <c r="C20" s="2"/>
      <c r="D20" s="2"/>
      <c r="E20" s="2"/>
      <c r="F20" s="2"/>
      <c r="G20" s="5"/>
      <c r="H20" s="5"/>
      <c r="I20" s="7"/>
      <c r="J20" s="9"/>
      <c r="K20" s="7"/>
      <c r="L20" s="7"/>
      <c r="M20" s="7"/>
      <c r="N20" s="7"/>
      <c r="O20" s="9"/>
      <c r="P20" s="7"/>
      <c r="Q20" s="7"/>
      <c r="R20" s="7"/>
      <c r="S20" s="2"/>
    </row>
    <row r="21" spans="2:22" ht="7.5" customHeight="1">
      <c r="B21" s="1"/>
      <c r="C21" s="2"/>
      <c r="D21" s="37"/>
      <c r="E21" s="38"/>
      <c r="F21" s="38"/>
      <c r="G21" s="38"/>
      <c r="H21" s="38"/>
      <c r="I21" s="38"/>
      <c r="J21" s="38"/>
      <c r="K21" s="39"/>
      <c r="L21" s="39"/>
      <c r="M21" s="40"/>
      <c r="N21" s="39"/>
      <c r="O21" s="39"/>
      <c r="P21" s="41"/>
      <c r="Q21" s="41"/>
      <c r="R21" s="41"/>
      <c r="S21" s="2"/>
      <c r="T21" s="13"/>
      <c r="U21" s="13"/>
      <c r="V21" s="13"/>
    </row>
    <row r="22" spans="2:22" ht="31.5" customHeight="1">
      <c r="B22" s="1"/>
      <c r="C22" s="2"/>
      <c r="D22" s="90" t="s">
        <v>18</v>
      </c>
      <c r="E22" s="91"/>
      <c r="F22" s="91"/>
      <c r="G22" s="91"/>
      <c r="H22" s="91"/>
      <c r="I22" s="91"/>
      <c r="J22" s="91"/>
      <c r="K22" s="91"/>
      <c r="L22" s="91"/>
      <c r="M22" s="91"/>
      <c r="N22" s="91"/>
      <c r="O22" s="42"/>
      <c r="P22" s="42"/>
      <c r="Q22" s="42"/>
      <c r="R22" s="42"/>
      <c r="S22" s="10"/>
      <c r="T22" s="14"/>
      <c r="U22" s="14"/>
      <c r="V22" s="13"/>
    </row>
    <row r="23" spans="2:22" ht="12">
      <c r="B23" s="1"/>
      <c r="C23" s="2"/>
      <c r="D23" s="11"/>
      <c r="E23" s="11"/>
      <c r="F23" s="11"/>
      <c r="G23" s="11"/>
      <c r="H23" s="11"/>
      <c r="I23" s="11"/>
      <c r="J23" s="11"/>
      <c r="K23" s="2"/>
      <c r="L23" s="2"/>
      <c r="M23" s="2"/>
      <c r="N23" s="2"/>
      <c r="O23" s="2"/>
      <c r="P23" s="2"/>
      <c r="Q23" s="2"/>
      <c r="R23" s="2"/>
      <c r="S23" s="2"/>
      <c r="T23" s="13"/>
      <c r="U23" s="13"/>
      <c r="V23" s="13"/>
    </row>
    <row r="24" spans="2:22" ht="12.75" customHeight="1">
      <c r="B24" s="1"/>
      <c r="C24" s="1"/>
      <c r="D24" s="5"/>
      <c r="E24" s="5"/>
      <c r="F24" s="5"/>
      <c r="G24" s="5"/>
      <c r="H24" s="5"/>
      <c r="I24" s="5"/>
      <c r="J24" s="5"/>
      <c r="K24" s="1"/>
      <c r="L24" s="1"/>
      <c r="M24" s="1"/>
      <c r="N24" s="1"/>
      <c r="O24" s="1"/>
      <c r="P24" s="1"/>
      <c r="Q24" s="1"/>
      <c r="R24" s="1"/>
      <c r="S24" s="2"/>
      <c r="T24" s="13"/>
      <c r="U24" s="13"/>
      <c r="V24" s="13"/>
    </row>
    <row r="25" spans="2:22" ht="12">
      <c r="B25" s="1"/>
      <c r="C25" s="1"/>
      <c r="D25" s="1"/>
      <c r="E25" s="1"/>
      <c r="F25" s="1"/>
      <c r="G25" s="1"/>
      <c r="H25" s="1"/>
      <c r="I25" s="1"/>
      <c r="J25" s="1"/>
      <c r="K25" s="1"/>
      <c r="L25" s="1"/>
      <c r="M25" s="1"/>
      <c r="N25" s="1"/>
      <c r="O25" s="1"/>
      <c r="P25" s="1"/>
      <c r="Q25" s="1"/>
      <c r="R25" s="1"/>
      <c r="S25" s="2"/>
      <c r="T25" s="13"/>
      <c r="U25" s="13"/>
      <c r="V25" s="13"/>
    </row>
    <row r="26" spans="2:19" ht="12">
      <c r="B26" s="1"/>
      <c r="C26" s="1"/>
      <c r="D26" s="1"/>
      <c r="E26" s="1"/>
      <c r="F26" s="1"/>
      <c r="G26" s="1"/>
      <c r="H26" s="1"/>
      <c r="I26" s="1"/>
      <c r="J26" s="1"/>
      <c r="K26" s="1"/>
      <c r="L26" s="1"/>
      <c r="M26" s="1"/>
      <c r="N26" s="1"/>
      <c r="O26" s="1"/>
      <c r="P26" s="1"/>
      <c r="Q26" s="1"/>
      <c r="R26" s="1"/>
      <c r="S26" s="1"/>
    </row>
    <row r="27" spans="4:10" ht="12">
      <c r="D27" s="15"/>
      <c r="E27" s="15"/>
      <c r="F27" s="15"/>
      <c r="G27" s="15"/>
      <c r="H27" s="15"/>
      <c r="I27" s="15"/>
      <c r="J27" s="15"/>
    </row>
    <row r="28" spans="4:10" ht="12">
      <c r="D28" s="16"/>
      <c r="E28" s="16"/>
      <c r="F28" s="16"/>
      <c r="G28" s="16"/>
      <c r="H28" s="16"/>
      <c r="I28" s="16"/>
      <c r="J28" s="16"/>
    </row>
  </sheetData>
  <sheetProtection password="9C69" sheet="1" objects="1" scenarios="1" selectLockedCells="1"/>
  <mergeCells count="7">
    <mergeCell ref="G3:I3"/>
    <mergeCell ref="G4:I4"/>
    <mergeCell ref="K19:N19"/>
    <mergeCell ref="D22:N22"/>
    <mergeCell ref="J6:P6"/>
    <mergeCell ref="D7:I8"/>
    <mergeCell ref="D4:F4"/>
  </mergeCells>
  <printOptions horizontalCentered="1"/>
  <pageMargins left="0.7480314960629921" right="0.7480314960629921" top="0.984251968503937" bottom="0.984251968503937" header="0.5118110236220472" footer="0.5118110236220472"/>
  <pageSetup fitToHeight="1" fitToWidth="1" horizontalDpi="600" verticalDpi="600" orientation="landscape" paperSize="9" scale="80"/>
  <headerFooter alignWithMargins="0">
    <oddFooter>&amp;LCopyright: The Small Business Company Limited: All rights reserved.</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B2:F12"/>
  <sheetViews>
    <sheetView zoomScale="125" zoomScaleNormal="125" zoomScalePageLayoutView="0" workbookViewId="0" topLeftCell="A1">
      <selection activeCell="F4" sqref="F4"/>
    </sheetView>
  </sheetViews>
  <sheetFormatPr defaultColWidth="9.140625" defaultRowHeight="12.75"/>
  <cols>
    <col min="1" max="1" width="7.140625" style="46" customWidth="1"/>
    <col min="2" max="2" width="4.8515625" style="46" customWidth="1"/>
    <col min="3" max="3" width="28.8515625" style="46" customWidth="1"/>
    <col min="4" max="4" width="63.28125" style="46" customWidth="1"/>
    <col min="5" max="6" width="2.421875" style="46" customWidth="1"/>
    <col min="7" max="16384" width="11.421875" style="46" customWidth="1"/>
  </cols>
  <sheetData>
    <row r="1" ht="37.5" customHeight="1"/>
    <row r="2" spans="2:6" ht="65.25" customHeight="1">
      <c r="B2" s="47"/>
      <c r="C2" s="47"/>
      <c r="D2" s="47"/>
      <c r="E2" s="47"/>
      <c r="F2" s="47"/>
    </row>
    <row r="3" spans="2:6" ht="27" customHeight="1">
      <c r="B3" s="47"/>
      <c r="C3" s="97" t="s">
        <v>22</v>
      </c>
      <c r="D3" s="97"/>
      <c r="E3" s="47"/>
      <c r="F3" s="47"/>
    </row>
    <row r="4" spans="2:6" ht="363.75" customHeight="1">
      <c r="B4" s="47"/>
      <c r="C4" s="98" t="s">
        <v>21</v>
      </c>
      <c r="D4" s="98"/>
      <c r="E4" s="47"/>
      <c r="F4" s="47"/>
    </row>
    <row r="5" spans="2:6" ht="12">
      <c r="B5" s="48"/>
      <c r="C5" s="50"/>
      <c r="D5" s="51"/>
      <c r="E5" s="48"/>
      <c r="F5" s="47"/>
    </row>
    <row r="6" spans="2:6" ht="8.25" customHeight="1">
      <c r="B6" s="48"/>
      <c r="C6" s="52"/>
      <c r="D6" s="49"/>
      <c r="E6" s="48"/>
      <c r="F6" s="47"/>
    </row>
    <row r="7" spans="2:6" ht="12.75" customHeight="1">
      <c r="B7" s="53"/>
      <c r="C7" s="54"/>
      <c r="D7" s="54"/>
      <c r="E7" s="53"/>
      <c r="F7" s="53"/>
    </row>
    <row r="8" spans="2:6" ht="12" customHeight="1" hidden="1">
      <c r="B8" s="53"/>
      <c r="C8" s="55"/>
      <c r="D8" s="56"/>
      <c r="E8" s="53"/>
      <c r="F8" s="53"/>
    </row>
    <row r="9" spans="2:6" ht="40.5" customHeight="1">
      <c r="B9" s="53"/>
      <c r="C9" s="95" t="s">
        <v>18</v>
      </c>
      <c r="D9" s="96"/>
      <c r="E9" s="53"/>
      <c r="F9" s="53"/>
    </row>
    <row r="10" spans="2:6" ht="12" customHeight="1">
      <c r="B10" s="53"/>
      <c r="C10" s="56"/>
      <c r="D10" s="56"/>
      <c r="E10" s="53"/>
      <c r="F10" s="53"/>
    </row>
    <row r="11" spans="2:6" ht="12.75" customHeight="1">
      <c r="B11" s="53"/>
      <c r="C11" s="56"/>
      <c r="D11" s="56"/>
      <c r="E11" s="57"/>
      <c r="F11" s="57"/>
    </row>
    <row r="12" spans="2:6" ht="12">
      <c r="B12" s="53"/>
      <c r="C12" s="53"/>
      <c r="D12" s="53"/>
      <c r="E12" s="53"/>
      <c r="F12" s="53"/>
    </row>
  </sheetData>
  <sheetProtection password="9C69" sheet="1" objects="1" scenarios="1" selectLockedCells="1" selectUnlockedCells="1"/>
  <mergeCells count="3">
    <mergeCell ref="C9:D9"/>
    <mergeCell ref="C3:D3"/>
    <mergeCell ref="C4:D4"/>
  </mergeCells>
  <printOptions horizontalCentered="1"/>
  <pageMargins left="0.7086614173228347" right="0.7086614173228347" top="0.7480314960629921" bottom="0.7480314960629921" header="0.31496062992125984" footer="0.31496062992125984"/>
  <pageSetup fitToHeight="1" fitToWidth="1" horizontalDpi="600" verticalDpi="600" orientation="portrait" paperSize="9" scale="80"/>
  <headerFooter alignWithMargins="0">
    <oddFooter>&amp;L&amp;9Copyright © The Small Business Company Limited.  All rights reserved.</oddFooter>
  </headerFooter>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2015-03-10T03:30:44Z</cp:lastPrinted>
  <dcterms:created xsi:type="dcterms:W3CDTF">2010-04-26T03:25:19Z</dcterms:created>
  <dcterms:modified xsi:type="dcterms:W3CDTF">2015-07-27T01:05:29Z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